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 I sem  II sto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 I sem  II stop'!$A$7:$J$142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 I sem  II stop'!$A$1:$N$175</definedName>
  </definedNames>
  <calcPr calcId="145621" iterateDelta="1E-4"/>
</workbook>
</file>

<file path=xl/calcChain.xml><?xml version="1.0" encoding="utf-8"?>
<calcChain xmlns="http://schemas.openxmlformats.org/spreadsheetml/2006/main">
  <c r="B64" i="6" l="1"/>
  <c r="B132" i="6" l="1"/>
  <c r="B131" i="6"/>
  <c r="B130" i="6"/>
  <c r="B129" i="6" l="1"/>
  <c r="B66" i="6" l="1"/>
  <c r="B65" i="6"/>
  <c r="B34" i="6" l="1"/>
  <c r="B33" i="6"/>
  <c r="B70" i="6" l="1"/>
  <c r="G156" i="6"/>
  <c r="B124" i="6"/>
  <c r="B125" i="6"/>
  <c r="G152" i="6"/>
  <c r="G153" i="6"/>
  <c r="B63" i="6"/>
  <c r="B62" i="6"/>
  <c r="G160" i="6"/>
  <c r="B41" i="6" l="1"/>
  <c r="G163" i="6" l="1"/>
  <c r="B58" i="6"/>
  <c r="B59" i="6"/>
  <c r="G166" i="6"/>
  <c r="G150" i="6"/>
  <c r="B8" i="6" l="1"/>
  <c r="G169" i="6" l="1"/>
  <c r="G171" i="6"/>
  <c r="G164" i="6" l="1"/>
  <c r="G159" i="6"/>
  <c r="G161" i="6"/>
  <c r="G162" i="6"/>
  <c r="G158" i="6"/>
  <c r="B74" i="6" l="1"/>
  <c r="B73" i="6"/>
  <c r="B81" i="6"/>
  <c r="B82" i="6"/>
  <c r="G165" i="6"/>
  <c r="G149" i="6"/>
  <c r="B40" i="6"/>
  <c r="B42" i="6"/>
  <c r="B50" i="6" l="1"/>
  <c r="G143" i="6"/>
  <c r="G147" i="6"/>
  <c r="G148" i="6"/>
  <c r="G151" i="6"/>
  <c r="G154" i="6"/>
  <c r="G155" i="6"/>
  <c r="G157" i="6"/>
  <c r="G167" i="6"/>
  <c r="G170" i="6"/>
  <c r="G172" i="6"/>
  <c r="G146" i="6"/>
  <c r="G173" i="6" l="1"/>
  <c r="I173" i="6"/>
  <c r="B128" i="6" l="1"/>
  <c r="B127" i="6"/>
  <c r="B126" i="6"/>
  <c r="B123" i="6"/>
  <c r="B122" i="6"/>
  <c r="B120" i="6"/>
  <c r="B119" i="6"/>
  <c r="B118" i="6"/>
  <c r="B117" i="6"/>
  <c r="B116" i="6"/>
  <c r="B115" i="6"/>
  <c r="B114" i="6"/>
  <c r="B113" i="6"/>
  <c r="B112" i="6"/>
  <c r="B111" i="6"/>
  <c r="B110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0" i="6"/>
  <c r="B79" i="6"/>
  <c r="B78" i="6"/>
  <c r="B77" i="6"/>
  <c r="B76" i="6"/>
  <c r="B75" i="6"/>
  <c r="B72" i="6"/>
  <c r="B71" i="6"/>
  <c r="B69" i="6"/>
  <c r="B68" i="6"/>
  <c r="B67" i="6"/>
  <c r="B61" i="6"/>
  <c r="B60" i="6"/>
  <c r="B57" i="6"/>
  <c r="B56" i="6"/>
  <c r="B55" i="6"/>
  <c r="B54" i="6"/>
  <c r="B53" i="6"/>
  <c r="B52" i="6"/>
  <c r="B51" i="6"/>
  <c r="B49" i="6"/>
  <c r="B48" i="6"/>
  <c r="B47" i="6"/>
  <c r="B46" i="6"/>
  <c r="B45" i="6"/>
  <c r="B44" i="6"/>
  <c r="B43" i="6"/>
  <c r="B39" i="6"/>
  <c r="B38" i="6"/>
  <c r="B37" i="6"/>
  <c r="B36" i="6"/>
  <c r="B35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J141" i="6" l="1"/>
</calcChain>
</file>

<file path=xl/sharedStrings.xml><?xml version="1.0" encoding="utf-8"?>
<sst xmlns="http://schemas.openxmlformats.org/spreadsheetml/2006/main" count="545" uniqueCount="109">
  <si>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</si>
  <si>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</si>
  <si>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</si>
  <si>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</si>
  <si>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</si>
  <si>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</si>
  <si>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</si>
  <si>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</si>
  <si>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</si>
  <si>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</si>
  <si>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</si>
  <si>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</si>
  <si>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</si>
  <si>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</si>
  <si>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</si>
  <si>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</si>
  <si>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</si>
  <si>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</si>
  <si>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</si>
  <si>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</si>
  <si>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</si>
  <si>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</si>
  <si>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</si>
  <si>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</si>
  <si>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</si>
  <si>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</si>
  <si>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</si>
  <si>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</si>
  <si>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</si>
  <si>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</si>
  <si>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</si>
  <si>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</si>
  <si>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</si>
  <si>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</si>
  <si>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</si>
  <si>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</si>
  <si>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</si>
  <si>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</si>
  <si>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</si>
  <si>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16 os.</t>
  </si>
  <si>
    <t>NABÓR  2025 / 2026</t>
  </si>
  <si>
    <t>System zarządzania w praktyce W</t>
  </si>
  <si>
    <t>System zarządzania w praktyce CW</t>
  </si>
  <si>
    <t>Uwarunkowania prawne bezpieczeństwa żywności W</t>
  </si>
  <si>
    <t>Uwarunkowania prawne bezpieczeństwa żywności CW</t>
  </si>
  <si>
    <t>Szkiel</t>
  </si>
  <si>
    <t>Wierzowiecka</t>
  </si>
  <si>
    <t>Seminarium mgr I</t>
  </si>
  <si>
    <t>Wnioskowanie statystyczne W</t>
  </si>
  <si>
    <t>Wnioskowanie statystyczne CW</t>
  </si>
  <si>
    <t>Biotechnologia w ochronie środowiska W</t>
  </si>
  <si>
    <t>Przybyłowski</t>
  </si>
  <si>
    <t>Żak</t>
  </si>
  <si>
    <t>Przedmioty wybieralne z puli kierunkej</t>
  </si>
  <si>
    <t>27 h</t>
  </si>
  <si>
    <t>Systemowe zarządzanie organizacją W</t>
  </si>
  <si>
    <t>Wierzoweicka 6 Przybyłowski 3</t>
  </si>
  <si>
    <t>Język obcy</t>
  </si>
  <si>
    <t>Eksploracja danych W</t>
  </si>
  <si>
    <t>Nowe trendy w kształtowaniu jakości produktów żywnościowych W</t>
  </si>
  <si>
    <t>Nowe trendy w kształtowaniu jakości produktów przemysłowych W</t>
  </si>
  <si>
    <t>Sarnowski</t>
  </si>
  <si>
    <t>Borkowska</t>
  </si>
  <si>
    <t>Borkowska stasiuk Stankiewicz</t>
  </si>
  <si>
    <t>KJPPiCh</t>
  </si>
  <si>
    <t>Czarnowski</t>
  </si>
  <si>
    <t>Szyman</t>
  </si>
  <si>
    <t>Buza-Kierejsza</t>
  </si>
  <si>
    <t>Teams</t>
  </si>
  <si>
    <t xml:space="preserve">Przybyłowski </t>
  </si>
  <si>
    <t>Prac.KJPPiCh</t>
  </si>
  <si>
    <t>Kukułowicz 12 Szkiel 3</t>
  </si>
  <si>
    <t>e-learning</t>
  </si>
  <si>
    <t>B 21</t>
  </si>
  <si>
    <t>Spotkanie organizacyjne z Władzami Wydziału</t>
  </si>
  <si>
    <t xml:space="preserve">I rok </t>
  </si>
  <si>
    <t xml:space="preserve">I </t>
  </si>
  <si>
    <t>Wnioskowanie statystyczne Lab 1</t>
  </si>
  <si>
    <t>Wnioskowanie statystyczne Lab 2</t>
  </si>
  <si>
    <t>Nowe trendy w kształtowaniu jakości produktów żywnościowych Lab 1</t>
  </si>
  <si>
    <t>Nowe trendy w kształtowaniu jakości produktów żywnościowych Lab 2</t>
  </si>
  <si>
    <t>Nowe trendy w kształtowaniu jakości produktów przemysłowych Lab 1</t>
  </si>
  <si>
    <t>Nowe trendy w kształtowaniu jakości produktów przemysłowych Lab 2</t>
  </si>
  <si>
    <t>Eksploracja danych Lab1</t>
  </si>
  <si>
    <t>Eksploracja danych Lab2</t>
  </si>
  <si>
    <t>Krasowska, Dereszewska Brzeska C 149</t>
  </si>
  <si>
    <t>Dereszewska</t>
  </si>
  <si>
    <t>B 19</t>
  </si>
  <si>
    <t>C 149</t>
  </si>
  <si>
    <t>Krasowska</t>
  </si>
  <si>
    <t>Brzeska</t>
  </si>
  <si>
    <t>Bud F</t>
  </si>
  <si>
    <t>Biotechnologia w ochronie środowiska P1</t>
  </si>
  <si>
    <t>Biotechnologia w ochronie środowiska P2</t>
  </si>
  <si>
    <t>Systemowe zarządzanie organizacją P1</t>
  </si>
  <si>
    <t>Systemowe zarządzanie organizacją P2</t>
  </si>
  <si>
    <t>Stankiewicz</t>
  </si>
  <si>
    <t>Stasiuk</t>
  </si>
  <si>
    <t>Kukułowicz</t>
  </si>
  <si>
    <t>C61</t>
  </si>
  <si>
    <t>C 61</t>
  </si>
  <si>
    <t>Kozirok</t>
  </si>
  <si>
    <t>Suplementacja diety - skuteczność czy zbyteczność</t>
  </si>
  <si>
    <t>B 20</t>
  </si>
  <si>
    <t>Nowe trendy w konsumpcji</t>
  </si>
  <si>
    <t>Rybowska</t>
  </si>
  <si>
    <t>Patologie w zachowaniu konsumenckich na rynku</t>
  </si>
  <si>
    <t>Ruszkowska</t>
  </si>
  <si>
    <t>24-11-2025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</si>
</sst>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6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1"/>
      <charset val="238"/>
    </font>
    <font>
      <sz val="9"/>
      <name val="Arial CE1"/>
      <charset val="238"/>
    </font>
    <font>
      <b/>
      <sz val="9"/>
      <name val="Arial CE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288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5" xfId="44" applyFont="1" applyFill="1" applyBorder="1" applyAlignment="1">
      <alignment horizontal="center"/>
    </xf>
    <xf numFmtId="164" fontId="38" fillId="0" borderId="15" xfId="44" applyFont="1" applyBorder="1" applyAlignment="1">
      <alignment horizontal="center" shrinkToFit="1"/>
    </xf>
    <xf numFmtId="164" fontId="39" fillId="0" borderId="15" xfId="44" applyFont="1" applyBorder="1" applyAlignment="1">
      <alignment horizontal="center"/>
    </xf>
    <xf numFmtId="1" fontId="39" fillId="0" borderId="15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8" fillId="0" borderId="0" xfId="44" applyFont="1" applyBorder="1" applyAlignment="1">
      <alignment horizontal="center" shrinkToFit="1"/>
    </xf>
    <xf numFmtId="164" fontId="39" fillId="0" borderId="15" xfId="44" applyFont="1" applyBorder="1" applyAlignment="1">
      <alignment shrinkToFit="1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40" fillId="0" borderId="15" xfId="44" applyFont="1" applyBorder="1" applyAlignment="1">
      <alignment shrinkToFit="1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4" xfId="44" applyFont="1" applyBorder="1"/>
    <xf numFmtId="164" fontId="38" fillId="0" borderId="27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" fontId="39" fillId="0" borderId="25" xfId="44" applyNumberFormat="1" applyFont="1" applyBorder="1" applyAlignment="1">
      <alignment horizontal="center"/>
    </xf>
    <xf numFmtId="1" fontId="39" fillId="0" borderId="28" xfId="44" applyNumberFormat="1" applyFont="1" applyBorder="1" applyAlignment="1">
      <alignment horizontal="center"/>
    </xf>
    <xf numFmtId="1" fontId="39" fillId="0" borderId="29" xfId="44" applyNumberFormat="1" applyFont="1" applyBorder="1" applyAlignment="1">
      <alignment horizontal="center"/>
    </xf>
    <xf numFmtId="164" fontId="45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5" fillId="0" borderId="14" xfId="44" applyFont="1" applyFill="1" applyBorder="1" applyAlignment="1">
      <alignment horizontal="center" wrapText="1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7" xfId="44" applyFont="1" applyFill="1" applyBorder="1" applyAlignment="1">
      <alignment shrinkToFit="1"/>
    </xf>
    <xf numFmtId="1" fontId="39" fillId="0" borderId="14" xfId="44" applyNumberFormat="1" applyFont="1" applyFill="1" applyBorder="1" applyAlignment="1">
      <alignment horizontal="center"/>
    </xf>
    <xf numFmtId="164" fontId="46" fillId="20" borderId="0" xfId="44" applyFont="1" applyFill="1" applyProtection="1"/>
    <xf numFmtId="164" fontId="21" fillId="0" borderId="33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5" xfId="44" applyNumberFormat="1" applyFont="1" applyBorder="1" applyAlignment="1">
      <alignment horizontal="center"/>
    </xf>
    <xf numFmtId="20" fontId="39" fillId="0" borderId="24" xfId="44" applyNumberFormat="1" applyFont="1" applyBorder="1" applyAlignment="1">
      <alignment horizontal="center"/>
    </xf>
    <xf numFmtId="20" fontId="39" fillId="0" borderId="17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19" borderId="17" xfId="44" applyNumberFormat="1" applyFont="1" applyFill="1" applyBorder="1" applyAlignment="1">
      <alignment horizontal="center"/>
    </xf>
    <xf numFmtId="20" fontId="39" fillId="19" borderId="26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28" fillId="0" borderId="0" xfId="44" applyFont="1" applyFill="1" applyProtection="1"/>
    <xf numFmtId="164" fontId="51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2" fillId="0" borderId="18" xfId="47" applyFont="1" applyBorder="1" applyAlignment="1">
      <alignment horizontal="left"/>
    </xf>
    <xf numFmtId="0" fontId="52" fillId="0" borderId="19" xfId="47" applyFont="1" applyBorder="1" applyAlignment="1">
      <alignment horizontal="left"/>
    </xf>
    <xf numFmtId="0" fontId="52" fillId="0" borderId="20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2" fillId="0" borderId="22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5" xfId="47" applyNumberFormat="1" applyFont="1" applyFill="1" applyBorder="1" applyAlignment="1">
      <alignment horizontal="center"/>
    </xf>
    <xf numFmtId="0" fontId="52" fillId="0" borderId="23" xfId="47" applyFont="1" applyBorder="1" applyAlignment="1">
      <alignment horizontal="left"/>
    </xf>
    <xf numFmtId="0" fontId="52" fillId="4" borderId="18" xfId="47" applyFont="1" applyFill="1" applyBorder="1" applyAlignment="1">
      <alignment horizontal="left"/>
    </xf>
    <xf numFmtId="171" fontId="39" fillId="0" borderId="15" xfId="47" applyNumberFormat="1" applyFont="1" applyBorder="1" applyAlignment="1">
      <alignment horizontal="center"/>
    </xf>
    <xf numFmtId="0" fontId="52" fillId="0" borderId="13" xfId="47" applyFont="1" applyBorder="1" applyAlignment="1">
      <alignment horizontal="left"/>
    </xf>
    <xf numFmtId="0" fontId="52" fillId="0" borderId="14" xfId="47" applyFont="1" applyBorder="1" applyAlignment="1">
      <alignment horizontal="left"/>
    </xf>
    <xf numFmtId="0" fontId="52" fillId="0" borderId="15" xfId="47" applyFont="1" applyBorder="1" applyAlignment="1">
      <alignment horizontal="left"/>
    </xf>
    <xf numFmtId="164" fontId="41" fillId="0" borderId="15" xfId="44" applyFont="1" applyBorder="1" applyAlignment="1">
      <alignment horizontal="center"/>
    </xf>
    <xf numFmtId="0" fontId="52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4" xfId="47" applyNumberFormat="1" applyFont="1" applyFill="1" applyBorder="1" applyAlignment="1">
      <alignment horizontal="center"/>
    </xf>
    <xf numFmtId="0" fontId="52" fillId="0" borderId="40" xfId="47" applyFont="1" applyBorder="1" applyAlignment="1">
      <alignment horizontal="left"/>
    </xf>
    <xf numFmtId="20" fontId="39" fillId="0" borderId="40" xfId="44" applyNumberFormat="1" applyFont="1" applyBorder="1" applyAlignment="1">
      <alignment horizontal="center"/>
    </xf>
    <xf numFmtId="164" fontId="39" fillId="0" borderId="40" xfId="44" applyFont="1" applyBorder="1" applyAlignment="1">
      <alignment horizontal="center"/>
    </xf>
    <xf numFmtId="164" fontId="39" fillId="0" borderId="40" xfId="44" applyFont="1" applyBorder="1" applyAlignment="1">
      <alignment shrinkToFit="1"/>
    </xf>
    <xf numFmtId="171" fontId="39" fillId="19" borderId="26" xfId="47" applyNumberFormat="1" applyFont="1" applyFill="1" applyBorder="1" applyAlignment="1">
      <alignment horizontal="center"/>
    </xf>
    <xf numFmtId="0" fontId="52" fillId="0" borderId="27" xfId="47" applyFont="1" applyBorder="1" applyAlignment="1">
      <alignment horizontal="left"/>
    </xf>
    <xf numFmtId="20" fontId="39" fillId="0" borderId="27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20" fontId="39" fillId="0" borderId="25" xfId="44" applyNumberFormat="1" applyFont="1" applyBorder="1" applyAlignment="1">
      <alignment horizontal="center"/>
    </xf>
    <xf numFmtId="20" fontId="39" fillId="0" borderId="29" xfId="44" applyNumberFormat="1" applyFont="1" applyBorder="1" applyAlignment="1">
      <alignment horizontal="center"/>
    </xf>
    <xf numFmtId="164" fontId="39" fillId="0" borderId="40" xfId="44" applyFont="1" applyBorder="1"/>
    <xf numFmtId="164" fontId="38" fillId="0" borderId="25" xfId="44" applyFont="1" applyBorder="1" applyAlignment="1">
      <alignment horizontal="center" shrinkToFit="1"/>
    </xf>
    <xf numFmtId="164" fontId="38" fillId="0" borderId="28" xfId="44" applyFont="1" applyBorder="1" applyAlignment="1">
      <alignment horizontal="center" shrinkToFit="1"/>
    </xf>
    <xf numFmtId="164" fontId="39" fillId="0" borderId="25" xfId="44" applyFont="1" applyBorder="1" applyAlignment="1">
      <alignment shrinkToFit="1"/>
    </xf>
    <xf numFmtId="164" fontId="38" fillId="0" borderId="29" xfId="44" applyFont="1" applyBorder="1" applyAlignment="1">
      <alignment horizontal="center" shrinkToFit="1"/>
    </xf>
    <xf numFmtId="164" fontId="39" fillId="0" borderId="25" xfId="44" applyFont="1" applyBorder="1"/>
    <xf numFmtId="20" fontId="39" fillId="19" borderId="24" xfId="44" applyNumberFormat="1" applyFont="1" applyFill="1" applyBorder="1" applyAlignment="1">
      <alignment horizontal="center"/>
    </xf>
    <xf numFmtId="164" fontId="40" fillId="0" borderId="27" xfId="44" applyFont="1" applyBorder="1" applyAlignment="1">
      <alignment shrinkToFit="1"/>
    </xf>
    <xf numFmtId="164" fontId="39" fillId="0" borderId="15" xfId="44" applyFont="1" applyBorder="1" applyAlignment="1">
      <alignment horizontal="center" wrapText="1" shrinkToFit="1"/>
    </xf>
    <xf numFmtId="171" fontId="43" fillId="0" borderId="16" xfId="47" applyNumberFormat="1" applyFont="1" applyFill="1" applyBorder="1" applyAlignment="1">
      <alignment horizontal="center"/>
    </xf>
    <xf numFmtId="164" fontId="43" fillId="0" borderId="16" xfId="44" applyFont="1" applyFill="1" applyBorder="1" applyAlignment="1">
      <alignment horizontal="center"/>
    </xf>
    <xf numFmtId="171" fontId="39" fillId="0" borderId="16" xfId="44" applyNumberFormat="1" applyFont="1" applyFill="1" applyBorder="1" applyAlignment="1">
      <alignment horizontal="center"/>
    </xf>
    <xf numFmtId="0" fontId="52" fillId="0" borderId="30" xfId="47" applyFont="1" applyFill="1" applyBorder="1" applyAlignment="1">
      <alignment horizontal="left"/>
    </xf>
    <xf numFmtId="20" fontId="43" fillId="0" borderId="16" xfId="44" applyNumberFormat="1" applyFont="1" applyFill="1" applyBorder="1" applyAlignment="1">
      <alignment horizontal="center"/>
    </xf>
    <xf numFmtId="164" fontId="21" fillId="4" borderId="0" xfId="44" applyFill="1" applyBorder="1" applyProtection="1"/>
    <xf numFmtId="164" fontId="21" fillId="4" borderId="14" xfId="44" applyFill="1" applyBorder="1" applyProtection="1"/>
    <xf numFmtId="164" fontId="38" fillId="0" borderId="16" xfId="44" applyFont="1" applyFill="1" applyBorder="1" applyAlignment="1">
      <alignment horizontal="center" shrinkToFit="1"/>
    </xf>
    <xf numFmtId="1" fontId="39" fillId="0" borderId="16" xfId="44" applyNumberFormat="1" applyFont="1" applyFill="1" applyBorder="1" applyAlignment="1">
      <alignment horizontal="center"/>
    </xf>
    <xf numFmtId="164" fontId="39" fillId="0" borderId="37" xfId="44" applyFont="1" applyFill="1" applyBorder="1" applyAlignment="1">
      <alignment shrinkToFit="1"/>
    </xf>
    <xf numFmtId="164" fontId="39" fillId="0" borderId="15" xfId="44" applyFont="1" applyFill="1" applyBorder="1" applyAlignment="1">
      <alignment horizontal="left" shrinkToFit="1"/>
    </xf>
    <xf numFmtId="164" fontId="43" fillId="0" borderId="16" xfId="44" applyFont="1" applyFill="1" applyBorder="1" applyAlignment="1">
      <alignment horizontal="left"/>
    </xf>
    <xf numFmtId="171" fontId="43" fillId="0" borderId="13" xfId="47" applyNumberFormat="1" applyFont="1" applyFill="1" applyBorder="1" applyAlignment="1">
      <alignment horizontal="center"/>
    </xf>
    <xf numFmtId="171" fontId="41" fillId="0" borderId="14" xfId="47" applyNumberFormat="1" applyFont="1" applyFill="1" applyBorder="1" applyAlignment="1">
      <alignment horizontal="center"/>
    </xf>
    <xf numFmtId="0" fontId="53" fillId="0" borderId="21" xfId="47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164" fontId="39" fillId="0" borderId="25" xfId="44" applyFont="1" applyFill="1" applyBorder="1" applyAlignment="1">
      <alignment shrinkToFit="1"/>
    </xf>
    <xf numFmtId="0" fontId="52" fillId="0" borderId="28" xfId="47" applyFont="1" applyBorder="1" applyAlignment="1">
      <alignment horizontal="left"/>
    </xf>
    <xf numFmtId="0" fontId="52" fillId="0" borderId="25" xfId="47" applyFont="1" applyBorder="1" applyAlignment="1">
      <alignment horizontal="left"/>
    </xf>
    <xf numFmtId="164" fontId="21" fillId="4" borderId="25" xfId="44" applyFill="1" applyBorder="1" applyProtection="1"/>
    <xf numFmtId="164" fontId="39" fillId="0" borderId="15" xfId="44" applyFont="1" applyFill="1" applyBorder="1" applyAlignment="1">
      <alignment shrinkToFit="1"/>
    </xf>
    <xf numFmtId="171" fontId="43" fillId="0" borderId="15" xfId="47" applyNumberFormat="1" applyFont="1" applyFill="1" applyBorder="1" applyAlignment="1">
      <alignment horizontal="center"/>
    </xf>
    <xf numFmtId="164" fontId="43" fillId="0" borderId="14" xfId="44" applyFont="1" applyFill="1" applyBorder="1" applyAlignment="1">
      <alignment horizontal="left"/>
    </xf>
    <xf numFmtId="0" fontId="52" fillId="0" borderId="16" xfId="47" applyFont="1" applyFill="1" applyBorder="1" applyAlignment="1">
      <alignment horizontal="left"/>
    </xf>
    <xf numFmtId="0" fontId="52" fillId="0" borderId="17" xfId="47" applyFont="1" applyBorder="1" applyAlignment="1">
      <alignment horizontal="left"/>
    </xf>
    <xf numFmtId="20" fontId="43" fillId="0" borderId="14" xfId="44" applyNumberFormat="1" applyFont="1" applyBorder="1" applyAlignment="1">
      <alignment horizontal="center"/>
    </xf>
    <xf numFmtId="20" fontId="39" fillId="19" borderId="0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164" fontId="21" fillId="4" borderId="24" xfId="44" applyFill="1" applyBorder="1" applyProtection="1"/>
    <xf numFmtId="164" fontId="21" fillId="4" borderId="40" xfId="44" applyFill="1" applyBorder="1" applyProtection="1"/>
    <xf numFmtId="164" fontId="21" fillId="4" borderId="28" xfId="44" applyFill="1" applyBorder="1" applyProtection="1"/>
    <xf numFmtId="164" fontId="21" fillId="4" borderId="17" xfId="44" applyFill="1" applyBorder="1" applyProtection="1"/>
    <xf numFmtId="0" fontId="52" fillId="0" borderId="24" xfId="47" applyFont="1" applyBorder="1" applyAlignment="1">
      <alignment horizontal="left"/>
    </xf>
    <xf numFmtId="0" fontId="52" fillId="0" borderId="26" xfId="47" applyFont="1" applyBorder="1" applyAlignment="1">
      <alignment horizontal="left"/>
    </xf>
    <xf numFmtId="164" fontId="21" fillId="4" borderId="14" xfId="44" applyFont="1" applyFill="1" applyBorder="1" applyAlignment="1" applyProtection="1">
      <alignment horizontal="center"/>
    </xf>
    <xf numFmtId="164" fontId="21" fillId="4" borderId="13" xfId="44" applyFill="1" applyBorder="1" applyProtection="1"/>
    <xf numFmtId="171" fontId="43" fillId="0" borderId="16" xfId="44" applyNumberFormat="1" applyFont="1" applyFill="1" applyBorder="1" applyAlignment="1">
      <alignment horizontal="center"/>
    </xf>
    <xf numFmtId="164" fontId="43" fillId="0" borderId="32" xfId="44" applyFont="1" applyFill="1" applyBorder="1" applyAlignment="1">
      <alignment horizontal="left"/>
    </xf>
    <xf numFmtId="168" fontId="54" fillId="0" borderId="0" xfId="44" applyNumberFormat="1" applyFont="1" applyAlignment="1" applyProtection="1">
      <alignment horizontal="center" shrinkToFit="1"/>
    </xf>
    <xf numFmtId="164" fontId="43" fillId="0" borderId="0" xfId="44" applyFont="1" applyProtection="1"/>
    <xf numFmtId="164" fontId="43" fillId="0" borderId="0" xfId="44" applyFont="1" applyAlignment="1">
      <alignment shrinkToFit="1"/>
    </xf>
    <xf numFmtId="1" fontId="41" fillId="0" borderId="15" xfId="44" applyNumberFormat="1" applyFont="1" applyBorder="1" applyAlignment="1">
      <alignment horizontal="center"/>
    </xf>
    <xf numFmtId="164" fontId="54" fillId="0" borderId="0" xfId="44" applyFont="1" applyAlignment="1" applyProtection="1">
      <alignment horizontal="center" shrinkToFit="1"/>
    </xf>
    <xf numFmtId="164" fontId="43" fillId="0" borderId="0" xfId="44" applyFont="1" applyAlignment="1" applyProtection="1">
      <alignment shrinkToFit="1"/>
    </xf>
    <xf numFmtId="164" fontId="52" fillId="0" borderId="0" xfId="44" applyFont="1" applyAlignment="1" applyProtection="1">
      <alignment horizontal="center"/>
    </xf>
    <xf numFmtId="164" fontId="43" fillId="0" borderId="0" xfId="44" applyFont="1"/>
    <xf numFmtId="164" fontId="55" fillId="0" borderId="0" xfId="44" applyFont="1" applyAlignment="1" applyProtection="1">
      <alignment horizontal="center" shrinkToFit="1"/>
    </xf>
    <xf numFmtId="164" fontId="39" fillId="0" borderId="36" xfId="44" applyFont="1" applyFill="1" applyBorder="1" applyAlignment="1">
      <alignment horizontal="left" shrinkToFit="1"/>
    </xf>
    <xf numFmtId="164" fontId="39" fillId="0" borderId="38" xfId="44" applyFont="1" applyFill="1" applyBorder="1"/>
    <xf numFmtId="164" fontId="39" fillId="0" borderId="34" xfId="44" applyFont="1" applyFill="1" applyBorder="1" applyAlignment="1">
      <alignment horizontal="center"/>
    </xf>
    <xf numFmtId="164" fontId="39" fillId="0" borderId="35" xfId="44" applyFont="1" applyFill="1" applyBorder="1" applyAlignment="1">
      <alignment horizontal="center"/>
    </xf>
    <xf numFmtId="164" fontId="39" fillId="0" borderId="39" xfId="44" applyFont="1" applyFill="1" applyBorder="1" applyAlignment="1">
      <alignment shrinkToFit="1"/>
    </xf>
    <xf numFmtId="20" fontId="39" fillId="0" borderId="16" xfId="44" applyNumberFormat="1" applyFont="1" applyBorder="1" applyAlignment="1">
      <alignment horizontal="center"/>
    </xf>
    <xf numFmtId="164" fontId="39" fillId="0" borderId="16" xfId="44" applyFont="1" applyBorder="1" applyAlignment="1">
      <alignment horizontal="center"/>
    </xf>
    <xf numFmtId="20" fontId="39" fillId="0" borderId="31" xfId="44" applyNumberFormat="1" applyFont="1" applyBorder="1" applyAlignment="1">
      <alignment horizontal="center"/>
    </xf>
    <xf numFmtId="164" fontId="38" fillId="0" borderId="32" xfId="44" applyFont="1" applyBorder="1" applyAlignment="1">
      <alignment horizontal="center" shrinkToFit="1"/>
    </xf>
    <xf numFmtId="164" fontId="39" fillId="0" borderId="32" xfId="44" applyFont="1" applyBorder="1" applyAlignment="1">
      <alignment shrinkToFit="1"/>
    </xf>
    <xf numFmtId="1" fontId="39" fillId="0" borderId="32" xfId="44" applyNumberFormat="1" applyFont="1" applyBorder="1" applyAlignment="1">
      <alignment horizontal="center"/>
    </xf>
    <xf numFmtId="164" fontId="21" fillId="4" borderId="26" xfId="44" applyFill="1" applyBorder="1" applyProtection="1"/>
    <xf numFmtId="164" fontId="21" fillId="4" borderId="29" xfId="44" applyFill="1" applyBorder="1" applyProtection="1"/>
    <xf numFmtId="164" fontId="39" fillId="0" borderId="24" xfId="44" applyFont="1" applyFill="1" applyBorder="1" applyAlignment="1">
      <alignment horizontal="left" shrinkToFit="1"/>
    </xf>
    <xf numFmtId="164" fontId="39" fillId="0" borderId="17" xfId="44" applyFont="1" applyFill="1" applyBorder="1" applyAlignment="1">
      <alignment horizontal="left" shrinkToFit="1"/>
    </xf>
    <xf numFmtId="164" fontId="39" fillId="0" borderId="13" xfId="44" applyFont="1" applyBorder="1" applyAlignment="1">
      <alignment horizontal="center" shrinkToFit="1"/>
    </xf>
    <xf numFmtId="164" fontId="21" fillId="4" borderId="15" xfId="44" applyFill="1" applyBorder="1" applyProtection="1"/>
    <xf numFmtId="164" fontId="39" fillId="0" borderId="28" xfId="44" applyFont="1" applyBorder="1" applyAlignment="1">
      <alignment shrinkToFit="1"/>
    </xf>
    <xf numFmtId="164" fontId="39" fillId="0" borderId="29" xfId="44" applyFont="1" applyBorder="1"/>
    <xf numFmtId="164" fontId="21" fillId="19" borderId="13" xfId="44" applyFill="1" applyBorder="1" applyAlignment="1">
      <alignment horizontal="center" vertical="center"/>
    </xf>
    <xf numFmtId="164" fontId="21" fillId="19" borderId="24" xfId="44" applyFill="1" applyBorder="1" applyAlignment="1">
      <alignment horizontal="center" vertical="center"/>
    </xf>
    <xf numFmtId="164" fontId="21" fillId="19" borderId="40" xfId="44" applyFill="1" applyBorder="1" applyAlignment="1">
      <alignment horizontal="center" vertical="center"/>
    </xf>
    <xf numFmtId="164" fontId="39" fillId="19" borderId="28" xfId="44" applyFont="1" applyFill="1" applyBorder="1" applyAlignment="1">
      <alignment horizontal="center" vertical="center" wrapText="1"/>
    </xf>
    <xf numFmtId="164" fontId="38" fillId="19" borderId="28" xfId="44" applyFont="1" applyFill="1" applyBorder="1" applyAlignment="1">
      <alignment horizontal="center" vertical="center" wrapText="1"/>
    </xf>
    <xf numFmtId="171" fontId="39" fillId="0" borderId="13" xfId="47" applyNumberFormat="1" applyFont="1" applyBorder="1" applyAlignment="1">
      <alignment horizontal="center" vertical="center"/>
    </xf>
    <xf numFmtId="0" fontId="52" fillId="0" borderId="40" xfId="47" applyFont="1" applyBorder="1" applyAlignment="1">
      <alignment horizontal="left" vertical="center"/>
    </xf>
    <xf numFmtId="20" fontId="39" fillId="0" borderId="24" xfId="44" applyNumberFormat="1" applyFont="1" applyBorder="1" applyAlignment="1">
      <alignment horizontal="center" vertical="center"/>
    </xf>
    <xf numFmtId="164" fontId="39" fillId="0" borderId="26" xfId="44" applyFont="1" applyFill="1" applyBorder="1" applyAlignment="1">
      <alignment horizontal="left" shrinkToFit="1"/>
    </xf>
    <xf numFmtId="164" fontId="39" fillId="0" borderId="15" xfId="44" applyFont="1" applyFill="1" applyBorder="1" applyAlignment="1">
      <alignment horizontal="center"/>
    </xf>
    <xf numFmtId="164" fontId="39" fillId="0" borderId="0" xfId="44" applyFont="1" applyBorder="1" applyAlignment="1">
      <alignment horizontal="center" shrinkToFit="1"/>
    </xf>
    <xf numFmtId="20" fontId="39" fillId="19" borderId="40" xfId="44" applyNumberFormat="1" applyFont="1" applyFill="1" applyBorder="1" applyAlignment="1">
      <alignment horizontal="center"/>
    </xf>
    <xf numFmtId="0" fontId="52" fillId="4" borderId="42" xfId="47" applyFont="1" applyFill="1" applyBorder="1" applyAlignment="1">
      <alignment horizontal="left"/>
    </xf>
    <xf numFmtId="0" fontId="52" fillId="0" borderId="43" xfId="47" applyFont="1" applyBorder="1" applyAlignment="1">
      <alignment horizontal="left"/>
    </xf>
    <xf numFmtId="164" fontId="39" fillId="0" borderId="26" xfId="44" applyFont="1" applyFill="1" applyBorder="1" applyAlignment="1">
      <alignment shrinkToFit="1"/>
    </xf>
    <xf numFmtId="171" fontId="39" fillId="19" borderId="17" xfId="47" applyNumberFormat="1" applyFont="1" applyFill="1" applyBorder="1" applyAlignment="1">
      <alignment horizontal="center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7" xfId="44" applyNumberFormat="1" applyFont="1" applyFill="1" applyBorder="1" applyAlignment="1">
      <alignment horizontal="center"/>
    </xf>
    <xf numFmtId="164" fontId="39" fillId="0" borderId="0" xfId="44" applyFont="1" applyFill="1" applyBorder="1" applyAlignment="1">
      <alignment horizontal="left" shrinkToFit="1"/>
    </xf>
    <xf numFmtId="164" fontId="39" fillId="0" borderId="13" xfId="44" applyFont="1" applyBorder="1"/>
    <xf numFmtId="20" fontId="39" fillId="19" borderId="25" xfId="44" applyNumberFormat="1" applyFont="1" applyFill="1" applyBorder="1" applyAlignment="1">
      <alignment horizontal="center"/>
    </xf>
    <xf numFmtId="164" fontId="21" fillId="0" borderId="0" xfId="44" applyFill="1" applyProtection="1"/>
    <xf numFmtId="164" fontId="43" fillId="0" borderId="0" xfId="44" applyFont="1" applyBorder="1" applyAlignment="1">
      <alignment horizontal="center"/>
    </xf>
    <xf numFmtId="164" fontId="38" fillId="0" borderId="40" xfId="44" applyFont="1" applyBorder="1" applyAlignment="1">
      <alignment horizontal="center" shrinkToFit="1"/>
    </xf>
    <xf numFmtId="164" fontId="35" fillId="0" borderId="27" xfId="44" applyFont="1" applyBorder="1" applyAlignment="1">
      <alignment horizontal="center"/>
    </xf>
    <xf numFmtId="168" fontId="23" fillId="0" borderId="0" xfId="44" applyNumberFormat="1" applyFont="1" applyFill="1" applyAlignment="1" applyProtection="1">
      <alignment horizontal="center" shrinkToFit="1"/>
    </xf>
    <xf numFmtId="164" fontId="39" fillId="0" borderId="26" xfId="44" applyFont="1" applyBorder="1" applyAlignment="1">
      <alignment horizontal="left" shrinkToFit="1"/>
    </xf>
    <xf numFmtId="164" fontId="39" fillId="0" borderId="27" xfId="44" applyFont="1" applyBorder="1"/>
    <xf numFmtId="164" fontId="43" fillId="0" borderId="13" xfId="44" applyFont="1" applyBorder="1" applyAlignment="1">
      <alignment horizontal="center"/>
    </xf>
    <xf numFmtId="164" fontId="43" fillId="0" borderId="15" xfId="44" applyFont="1" applyBorder="1" applyAlignment="1">
      <alignment horizontal="center"/>
    </xf>
    <xf numFmtId="164" fontId="21" fillId="4" borderId="16" xfId="44" applyFill="1" applyBorder="1" applyProtection="1"/>
    <xf numFmtId="164" fontId="21" fillId="0" borderId="14" xfId="44" applyBorder="1" applyAlignment="1" applyProtection="1">
      <alignment horizontal="center"/>
    </xf>
    <xf numFmtId="164" fontId="21" fillId="0" borderId="15" xfId="44" applyBorder="1" applyAlignment="1" applyProtection="1">
      <alignment horizontal="center"/>
    </xf>
    <xf numFmtId="164" fontId="21" fillId="0" borderId="14" xfId="44" applyBorder="1" applyProtection="1"/>
    <xf numFmtId="164" fontId="43" fillId="0" borderId="14" xfId="44" applyFont="1" applyBorder="1" applyAlignment="1">
      <alignment horizontal="center" wrapText="1" shrinkToFit="1"/>
    </xf>
    <xf numFmtId="164" fontId="43" fillId="0" borderId="13" xfId="44" applyFont="1" applyBorder="1" applyAlignment="1">
      <alignment horizontal="center" wrapText="1" shrinkToFit="1"/>
    </xf>
    <xf numFmtId="20" fontId="39" fillId="0" borderId="0" xfId="44" applyNumberFormat="1" applyFont="1" applyFill="1" applyBorder="1" applyAlignment="1">
      <alignment horizontal="center"/>
    </xf>
    <xf numFmtId="20" fontId="39" fillId="0" borderId="26" xfId="44" applyNumberFormat="1" applyFont="1" applyFill="1" applyBorder="1" applyAlignment="1">
      <alignment horizontal="center"/>
    </xf>
    <xf numFmtId="20" fontId="39" fillId="0" borderId="27" xfId="44" applyNumberFormat="1" applyFont="1" applyFill="1" applyBorder="1" applyAlignment="1">
      <alignment horizontal="center"/>
    </xf>
    <xf numFmtId="164" fontId="21" fillId="4" borderId="27" xfId="44" applyFill="1" applyBorder="1" applyProtection="1"/>
    <xf numFmtId="164" fontId="39" fillId="0" borderId="31" xfId="44" applyFont="1" applyFill="1" applyBorder="1" applyAlignment="1">
      <alignment shrinkToFit="1"/>
    </xf>
    <xf numFmtId="164" fontId="38" fillId="0" borderId="0" xfId="44" applyFont="1" applyFill="1" applyBorder="1" applyAlignment="1">
      <alignment horizontal="center" shrinkToFit="1"/>
    </xf>
    <xf numFmtId="164" fontId="39" fillId="0" borderId="14" xfId="44" applyFont="1" applyFill="1" applyBorder="1"/>
    <xf numFmtId="164" fontId="39" fillId="0" borderId="0" xfId="44" applyFont="1" applyFill="1" applyBorder="1" applyAlignment="1">
      <alignment shrinkToFit="1"/>
    </xf>
    <xf numFmtId="164" fontId="43" fillId="0" borderId="14" xfId="44" applyFont="1" applyFill="1" applyBorder="1" applyAlignment="1">
      <alignment horizontal="center" wrapText="1" shrinkToFit="1"/>
    </xf>
    <xf numFmtId="1" fontId="39" fillId="0" borderId="25" xfId="44" applyNumberFormat="1" applyFont="1" applyFill="1" applyBorder="1" applyAlignment="1">
      <alignment horizontal="center"/>
    </xf>
    <xf numFmtId="164" fontId="39" fillId="0" borderId="15" xfId="44" applyFont="1" applyBorder="1"/>
    <xf numFmtId="20" fontId="39" fillId="0" borderId="28" xfId="44" applyNumberFormat="1" applyFont="1" applyBorder="1" applyAlignment="1">
      <alignment horizontal="center"/>
    </xf>
    <xf numFmtId="164" fontId="39" fillId="0" borderId="41" xfId="44" applyFont="1" applyBorder="1" applyAlignment="1">
      <alignment shrinkToFit="1"/>
    </xf>
    <xf numFmtId="164" fontId="35" fillId="0" borderId="16" xfId="44" applyFont="1" applyBorder="1" applyAlignment="1">
      <alignment horizontal="center"/>
    </xf>
    <xf numFmtId="164" fontId="39" fillId="0" borderId="27" xfId="44" applyFont="1" applyFill="1" applyBorder="1" applyAlignment="1">
      <alignment horizontal="left" shrinkToFit="1"/>
    </xf>
    <xf numFmtId="164" fontId="39" fillId="0" borderId="39" xfId="44" applyFont="1" applyFill="1" applyBorder="1"/>
    <xf numFmtId="164" fontId="21" fillId="0" borderId="0" xfId="44" applyFill="1"/>
    <xf numFmtId="164" fontId="39" fillId="0" borderId="37" xfId="44" applyFont="1" applyFill="1" applyBorder="1" applyAlignment="1">
      <alignment horizontal="left" shrinkToFit="1"/>
    </xf>
    <xf numFmtId="164" fontId="42" fillId="0" borderId="0" xfId="44" applyFont="1" applyFill="1"/>
    <xf numFmtId="164" fontId="28" fillId="0" borderId="0" xfId="44" applyFont="1" applyFill="1"/>
    <xf numFmtId="164" fontId="39" fillId="0" borderId="25" xfId="44" applyFont="1" applyFill="1" applyBorder="1"/>
    <xf numFmtId="164" fontId="35" fillId="0" borderId="15" xfId="44" applyFont="1" applyBorder="1" applyAlignment="1">
      <alignment horizontal="center" wrapText="1" shrinkToFit="1"/>
    </xf>
    <xf numFmtId="164" fontId="39" fillId="0" borderId="16" xfId="44" applyFont="1" applyFill="1" applyBorder="1" applyAlignment="1">
      <alignment shrinkToFit="1"/>
    </xf>
    <xf numFmtId="164" fontId="39" fillId="0" borderId="16" xfId="44" applyFont="1" applyFill="1" applyBorder="1" applyAlignment="1">
      <alignment horizontal="center" wrapText="1" shrinkToFit="1"/>
    </xf>
    <xf numFmtId="164" fontId="39" fillId="0" borderId="15" xfId="44" applyFont="1" applyBorder="1" applyAlignment="1">
      <alignment horizontal="left" shrinkToFit="1"/>
    </xf>
    <xf numFmtId="164" fontId="21" fillId="4" borderId="13" xfId="44" applyFill="1" applyBorder="1" applyAlignment="1" applyProtection="1">
      <alignment horizontal="center"/>
    </xf>
    <xf numFmtId="164" fontId="21" fillId="4" borderId="28" xfId="44" applyFill="1" applyBorder="1" applyAlignment="1" applyProtection="1">
      <alignment horizontal="center"/>
    </xf>
    <xf numFmtId="164" fontId="43" fillId="4" borderId="13" xfId="44" applyFont="1" applyFill="1" applyBorder="1" applyAlignment="1" applyProtection="1">
      <alignment horizontal="center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164" fontId="38" fillId="0" borderId="15" xfId="44" applyFont="1" applyFill="1" applyBorder="1" applyAlignment="1">
      <alignment horizontal="center" shrinkToFit="1"/>
    </xf>
    <xf numFmtId="164" fontId="39" fillId="0" borderId="29" xfId="44" applyFont="1" applyFill="1" applyBorder="1"/>
    <xf numFmtId="1" fontId="39" fillId="0" borderId="15" xfId="44" applyNumberFormat="1" applyFont="1" applyFill="1" applyBorder="1" applyAlignment="1">
      <alignment horizontal="center"/>
    </xf>
    <xf numFmtId="164" fontId="43" fillId="0" borderId="13" xfId="44" applyFont="1" applyFill="1" applyBorder="1" applyAlignment="1">
      <alignment horizontal="left"/>
    </xf>
    <xf numFmtId="20" fontId="43" fillId="0" borderId="13" xfId="44" applyNumberFormat="1" applyFont="1" applyFill="1" applyBorder="1" applyAlignment="1">
      <alignment horizontal="center"/>
    </xf>
    <xf numFmtId="164" fontId="43" fillId="0" borderId="13" xfId="44" applyFont="1" applyFill="1" applyBorder="1" applyAlignment="1">
      <alignment horizontal="center"/>
    </xf>
    <xf numFmtId="20" fontId="43" fillId="0" borderId="24" xfId="44" applyNumberFormat="1" applyFont="1" applyFill="1" applyBorder="1" applyAlignment="1">
      <alignment horizontal="center"/>
    </xf>
    <xf numFmtId="164" fontId="40" fillId="0" borderId="24" xfId="44" applyFont="1" applyFill="1" applyBorder="1" applyAlignment="1">
      <alignment shrinkToFit="1"/>
    </xf>
    <xf numFmtId="164" fontId="40" fillId="0" borderId="13" xfId="44" applyFont="1" applyFill="1" applyBorder="1"/>
    <xf numFmtId="164" fontId="35" fillId="0" borderId="13" xfId="44" applyFont="1" applyFill="1" applyBorder="1" applyAlignment="1">
      <alignment horizontal="center"/>
    </xf>
    <xf numFmtId="1" fontId="39" fillId="0" borderId="13" xfId="44" applyNumberFormat="1" applyFont="1" applyFill="1" applyBorder="1" applyAlignment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73"/>
  <sheetViews>
    <sheetView tabSelected="1" zoomScaleNormal="100" workbookViewId="0">
      <selection activeCell="I100" sqref="I100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276"/>
      <c r="J1" s="276"/>
    </row>
    <row r="2" spans="1:17" ht="23.25">
      <c r="A2" s="21" t="s">
        <v>19</v>
      </c>
      <c r="B2" s="22" t="s">
        <v>20</v>
      </c>
      <c r="F2" s="104" t="s">
        <v>40</v>
      </c>
      <c r="H2" s="23"/>
      <c r="I2" s="66"/>
    </row>
    <row r="3" spans="1:17" ht="25.5" customHeight="1">
      <c r="A3" s="21" t="s">
        <v>21</v>
      </c>
      <c r="B3" s="88" t="s">
        <v>75</v>
      </c>
      <c r="C3" s="99"/>
      <c r="D3" s="99"/>
      <c r="E3" s="99"/>
      <c r="F3" s="103"/>
      <c r="G3" s="35"/>
      <c r="H3" s="23"/>
      <c r="I3" s="24"/>
    </row>
    <row r="4" spans="1:17" ht="23.25">
      <c r="A4" s="21" t="s">
        <v>22</v>
      </c>
      <c r="B4" s="100" t="s">
        <v>76</v>
      </c>
      <c r="F4" s="67" t="s">
        <v>23</v>
      </c>
      <c r="G4" s="36"/>
      <c r="H4" s="85" t="s">
        <v>108</v>
      </c>
      <c r="I4" s="26"/>
      <c r="J4" s="17" t="s">
        <v>39</v>
      </c>
    </row>
    <row r="5" spans="1:17" ht="23.25">
      <c r="A5" s="21" t="s">
        <v>24</v>
      </c>
      <c r="B5" s="101" t="s">
        <v>37</v>
      </c>
      <c r="C5" s="102"/>
      <c r="F5" s="28"/>
      <c r="G5" s="25"/>
      <c r="H5" s="77"/>
      <c r="I5" s="29"/>
      <c r="J5" s="30"/>
      <c r="K5" s="31"/>
    </row>
    <row r="6" spans="1:17" ht="19.5" thickBot="1">
      <c r="A6" s="21"/>
      <c r="B6" s="27"/>
      <c r="F6" s="28"/>
      <c r="G6" s="32"/>
      <c r="H6" s="89"/>
    </row>
    <row r="7" spans="1:17" s="33" customFormat="1" ht="24.75" thickBot="1">
      <c r="A7" s="57" t="s">
        <v>25</v>
      </c>
      <c r="B7" s="37" t="s">
        <v>34</v>
      </c>
      <c r="C7" s="275" t="s">
        <v>26</v>
      </c>
      <c r="D7" s="275"/>
      <c r="E7" s="275"/>
      <c r="F7" s="57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25.5" customHeight="1" thickBot="1">
      <c r="A8" s="215">
        <v>45933</v>
      </c>
      <c r="B8" s="216" t="str">
        <f t="shared" ref="B8:B84" si="0">IF(WEEKDAY(A8,2)=5,"piątek",IF(WEEKDAY(A8,2)=6,"sobota",IF(WEEKDAY(A8,2)=7,"niedziela","Błąd")))</f>
        <v>piątek</v>
      </c>
      <c r="C8" s="217">
        <v>0.72916666666666663</v>
      </c>
      <c r="D8" s="210"/>
      <c r="E8" s="212"/>
      <c r="F8" s="211" t="s">
        <v>74</v>
      </c>
      <c r="G8" s="38"/>
      <c r="H8" s="38"/>
      <c r="I8" s="213" t="s">
        <v>73</v>
      </c>
      <c r="J8" s="214"/>
      <c r="K8" s="17"/>
      <c r="L8" s="17"/>
      <c r="M8" s="17"/>
      <c r="N8" s="17"/>
      <c r="O8" s="17"/>
      <c r="P8" s="17"/>
      <c r="Q8" s="17"/>
    </row>
    <row r="9" spans="1:17" s="33" customFormat="1" ht="12.75">
      <c r="A9" s="105">
        <v>45934</v>
      </c>
      <c r="B9" s="124" t="str">
        <f t="shared" si="0"/>
        <v>sobota</v>
      </c>
      <c r="C9" s="93">
        <v>0.33333333333333331</v>
      </c>
      <c r="D9" s="53" t="s">
        <v>31</v>
      </c>
      <c r="E9" s="125">
        <v>0.43402777777777773</v>
      </c>
      <c r="F9" s="204" t="s">
        <v>50</v>
      </c>
      <c r="G9" s="206"/>
      <c r="H9" s="127" t="s">
        <v>51</v>
      </c>
      <c r="I9" s="43" t="s">
        <v>68</v>
      </c>
      <c r="J9" s="75">
        <v>3</v>
      </c>
      <c r="K9" s="17"/>
      <c r="L9" s="17"/>
      <c r="M9" s="17"/>
      <c r="N9" s="17"/>
      <c r="O9" s="17"/>
      <c r="P9" s="17"/>
      <c r="Q9" s="17"/>
    </row>
    <row r="10" spans="1:17" s="33" customFormat="1" ht="12.75">
      <c r="A10" s="106">
        <v>45934</v>
      </c>
      <c r="B10" s="121" t="str">
        <f t="shared" si="0"/>
        <v>sobota</v>
      </c>
      <c r="C10" s="94">
        <v>0.44097222222222227</v>
      </c>
      <c r="D10" s="48" t="s">
        <v>31</v>
      </c>
      <c r="E10" s="122">
        <v>0.54166666666666663</v>
      </c>
      <c r="F10" s="205" t="s">
        <v>55</v>
      </c>
      <c r="G10" s="45"/>
      <c r="H10" s="63" t="s">
        <v>46</v>
      </c>
      <c r="I10" s="46" t="s">
        <v>68</v>
      </c>
      <c r="J10" s="74">
        <v>3</v>
      </c>
      <c r="K10" s="31"/>
      <c r="L10" s="17"/>
      <c r="M10" s="17"/>
      <c r="N10" s="17"/>
      <c r="O10" s="17"/>
      <c r="P10" s="17"/>
      <c r="Q10" s="17"/>
    </row>
    <row r="11" spans="1:17" s="33" customFormat="1" ht="12.75" customHeight="1">
      <c r="A11" s="106">
        <v>45934</v>
      </c>
      <c r="B11" s="121" t="str">
        <f t="shared" si="0"/>
        <v>sobota</v>
      </c>
      <c r="C11" s="94">
        <v>0.5625</v>
      </c>
      <c r="D11" s="48" t="s">
        <v>31</v>
      </c>
      <c r="E11" s="122">
        <v>0.66319444444444442</v>
      </c>
      <c r="F11" s="205" t="s">
        <v>59</v>
      </c>
      <c r="G11" s="45"/>
      <c r="H11" s="69" t="s">
        <v>62</v>
      </c>
      <c r="I11" s="48" t="s">
        <v>68</v>
      </c>
      <c r="J11" s="74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>
      <c r="A12" s="106">
        <v>45934</v>
      </c>
      <c r="B12" s="121" t="str">
        <f t="shared" si="0"/>
        <v>sobota</v>
      </c>
      <c r="C12" s="228">
        <v>0.67013888888888884</v>
      </c>
      <c r="D12" s="227" t="s">
        <v>31</v>
      </c>
      <c r="E12" s="247">
        <v>0.77083333333333337</v>
      </c>
      <c r="F12" s="175"/>
      <c r="G12" s="149"/>
      <c r="H12" s="148"/>
      <c r="I12" s="149"/>
      <c r="J12" s="163"/>
      <c r="K12" s="17"/>
      <c r="L12" s="17"/>
      <c r="M12" s="17"/>
      <c r="N12" s="17"/>
      <c r="O12" s="17"/>
      <c r="P12" s="17"/>
      <c r="Q12" s="17"/>
    </row>
    <row r="13" spans="1:17" s="33" customFormat="1" ht="12.75" customHeight="1" thickBot="1">
      <c r="A13" s="116">
        <v>45934</v>
      </c>
      <c r="B13" s="129" t="str">
        <f t="shared" si="0"/>
        <v>sobota</v>
      </c>
      <c r="C13" s="248">
        <v>0.77777777777777779</v>
      </c>
      <c r="D13" s="219" t="s">
        <v>31</v>
      </c>
      <c r="E13" s="249">
        <v>0.87847222222222221</v>
      </c>
      <c r="F13" s="202"/>
      <c r="G13" s="207"/>
      <c r="H13" s="250"/>
      <c r="I13" s="207"/>
      <c r="J13" s="203"/>
      <c r="K13" s="17"/>
      <c r="L13" s="17"/>
      <c r="M13" s="17"/>
      <c r="N13" s="17"/>
      <c r="O13" s="17"/>
      <c r="P13" s="17"/>
      <c r="Q13" s="17"/>
    </row>
    <row r="14" spans="1:17" s="33" customFormat="1" ht="12.75">
      <c r="A14" s="106">
        <v>45935</v>
      </c>
      <c r="B14" s="109" t="str">
        <f t="shared" si="0"/>
        <v>niedziela</v>
      </c>
      <c r="C14" s="226">
        <v>0.33333333333333331</v>
      </c>
      <c r="D14" s="227" t="s">
        <v>31</v>
      </c>
      <c r="E14" s="228">
        <v>0.43402777777777773</v>
      </c>
      <c r="F14" s="204" t="s">
        <v>59</v>
      </c>
      <c r="G14" s="42"/>
      <c r="H14" s="134" t="s">
        <v>96</v>
      </c>
      <c r="I14" s="53" t="s">
        <v>68</v>
      </c>
      <c r="J14" s="75">
        <v>3</v>
      </c>
      <c r="K14" s="31"/>
      <c r="L14" s="17"/>
      <c r="M14" s="17"/>
      <c r="N14" s="17"/>
      <c r="O14" s="17"/>
      <c r="P14" s="17"/>
      <c r="Q14" s="17"/>
    </row>
    <row r="15" spans="1:17" s="33" customFormat="1" ht="12.75">
      <c r="A15" s="106">
        <v>45935</v>
      </c>
      <c r="B15" s="109" t="str">
        <f t="shared" si="0"/>
        <v>niedziela</v>
      </c>
      <c r="C15" s="226">
        <v>0.44097222222222227</v>
      </c>
      <c r="D15" s="227" t="s">
        <v>31</v>
      </c>
      <c r="E15" s="228">
        <v>0.54166666666666663</v>
      </c>
      <c r="F15" s="175"/>
      <c r="G15" s="149"/>
      <c r="H15" s="148"/>
      <c r="I15" s="149"/>
      <c r="J15" s="163"/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06">
        <v>45935</v>
      </c>
      <c r="B16" s="109" t="str">
        <f t="shared" si="0"/>
        <v>niedziela</v>
      </c>
      <c r="C16" s="226">
        <v>0.5625</v>
      </c>
      <c r="D16" s="227" t="s">
        <v>31</v>
      </c>
      <c r="E16" s="228">
        <v>0.66319444444444442</v>
      </c>
      <c r="F16" s="86" t="s">
        <v>43</v>
      </c>
      <c r="G16" s="45"/>
      <c r="H16" s="69" t="s">
        <v>45</v>
      </c>
      <c r="I16" s="48" t="s">
        <v>68</v>
      </c>
      <c r="J16" s="74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2.75">
      <c r="A17" s="106">
        <v>45935</v>
      </c>
      <c r="B17" s="109" t="str">
        <f t="shared" si="0"/>
        <v>niedziela</v>
      </c>
      <c r="C17" s="91">
        <v>0.67013888888888884</v>
      </c>
      <c r="D17" s="48" t="s">
        <v>31</v>
      </c>
      <c r="E17" s="94">
        <v>0.77083333333333337</v>
      </c>
      <c r="F17" s="205" t="s">
        <v>60</v>
      </c>
      <c r="G17" s="45"/>
      <c r="H17" s="63" t="s">
        <v>70</v>
      </c>
      <c r="I17" s="48" t="s">
        <v>68</v>
      </c>
      <c r="J17" s="74">
        <v>3</v>
      </c>
      <c r="K17" s="17"/>
      <c r="L17" s="17"/>
      <c r="M17" s="17"/>
      <c r="N17" s="17"/>
      <c r="O17" s="17"/>
      <c r="P17" s="17"/>
      <c r="Q17" s="17"/>
    </row>
    <row r="18" spans="1:17" s="33" customFormat="1" ht="13.5" thickBot="1">
      <c r="A18" s="106">
        <v>45935</v>
      </c>
      <c r="B18" s="109" t="str">
        <f t="shared" si="0"/>
        <v>niedziela</v>
      </c>
      <c r="C18" s="91">
        <v>0.77777777777777779</v>
      </c>
      <c r="D18" s="48" t="s">
        <v>31</v>
      </c>
      <c r="E18" s="94">
        <v>0.87847222222222221</v>
      </c>
      <c r="F18" s="224" t="s">
        <v>41</v>
      </c>
      <c r="G18" s="50"/>
      <c r="H18" s="131" t="s">
        <v>46</v>
      </c>
      <c r="I18" s="51" t="s">
        <v>68</v>
      </c>
      <c r="J18" s="76">
        <v>3</v>
      </c>
      <c r="K18" s="31"/>
      <c r="L18" s="17"/>
      <c r="M18" s="17"/>
      <c r="N18" s="17"/>
      <c r="O18" s="17"/>
      <c r="P18" s="17"/>
      <c r="Q18" s="17"/>
    </row>
    <row r="19" spans="1:17" s="33" customFormat="1" ht="13.5" thickBot="1">
      <c r="A19" s="145">
        <v>45947</v>
      </c>
      <c r="B19" s="146" t="str">
        <f t="shared" si="0"/>
        <v>piątek</v>
      </c>
      <c r="C19" s="196">
        <v>0.77777777777777779</v>
      </c>
      <c r="D19" s="197" t="s">
        <v>31</v>
      </c>
      <c r="E19" s="198">
        <v>0.87847222222222221</v>
      </c>
      <c r="F19" s="86" t="s">
        <v>41</v>
      </c>
      <c r="G19" s="136"/>
      <c r="H19" s="208" t="s">
        <v>46</v>
      </c>
      <c r="I19" s="53" t="s">
        <v>68</v>
      </c>
      <c r="J19" s="75">
        <v>3</v>
      </c>
      <c r="K19" s="79"/>
      <c r="L19" s="17"/>
      <c r="M19" s="17"/>
      <c r="N19" s="17"/>
      <c r="O19" s="17"/>
      <c r="P19" s="17"/>
      <c r="Q19" s="17"/>
    </row>
    <row r="20" spans="1:17" s="33" customFormat="1" ht="12.75">
      <c r="A20" s="106">
        <v>45948</v>
      </c>
      <c r="B20" s="109" t="str">
        <f t="shared" si="0"/>
        <v>sobota</v>
      </c>
      <c r="C20" s="91">
        <v>0.33333333333333331</v>
      </c>
      <c r="D20" s="48" t="s">
        <v>31</v>
      </c>
      <c r="E20" s="94">
        <v>0.43402777777777773</v>
      </c>
      <c r="F20" s="172" t="s">
        <v>102</v>
      </c>
      <c r="G20" s="179"/>
      <c r="H20" s="173" t="s">
        <v>101</v>
      </c>
      <c r="I20" s="272" t="s">
        <v>68</v>
      </c>
      <c r="J20" s="273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06">
        <v>45948</v>
      </c>
      <c r="B21" s="109" t="str">
        <f t="shared" si="0"/>
        <v>sobota</v>
      </c>
      <c r="C21" s="91">
        <v>0.44097222222222227</v>
      </c>
      <c r="D21" s="48" t="s">
        <v>31</v>
      </c>
      <c r="E21" s="94">
        <v>0.54166666666666663</v>
      </c>
      <c r="F21" s="205" t="s">
        <v>59</v>
      </c>
      <c r="G21" s="45"/>
      <c r="H21" s="69" t="s">
        <v>62</v>
      </c>
      <c r="I21" s="48" t="s">
        <v>68</v>
      </c>
      <c r="J21" s="74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06">
        <v>45948</v>
      </c>
      <c r="B22" s="109" t="str">
        <f t="shared" si="0"/>
        <v>sobota</v>
      </c>
      <c r="C22" s="91">
        <v>0.5625</v>
      </c>
      <c r="D22" s="48" t="s">
        <v>31</v>
      </c>
      <c r="E22" s="94">
        <v>0.66319444444444442</v>
      </c>
      <c r="F22" s="205" t="s">
        <v>58</v>
      </c>
      <c r="G22" s="45"/>
      <c r="H22" s="69" t="s">
        <v>65</v>
      </c>
      <c r="I22" s="48" t="s">
        <v>68</v>
      </c>
      <c r="J22" s="74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2.75">
      <c r="A23" s="106">
        <v>45948</v>
      </c>
      <c r="B23" s="109" t="str">
        <f t="shared" si="0"/>
        <v>sobota</v>
      </c>
      <c r="C23" s="91">
        <v>0.67013888888888884</v>
      </c>
      <c r="D23" s="48" t="s">
        <v>31</v>
      </c>
      <c r="E23" s="94">
        <v>0.77083333333333337</v>
      </c>
      <c r="F23" s="205" t="s">
        <v>48</v>
      </c>
      <c r="G23" s="45"/>
      <c r="H23" s="63" t="s">
        <v>61</v>
      </c>
      <c r="I23" s="46" t="s">
        <v>68</v>
      </c>
      <c r="J23" s="74">
        <v>3</v>
      </c>
      <c r="K23" s="31"/>
      <c r="L23" s="17"/>
      <c r="M23" s="17"/>
      <c r="N23" s="17"/>
      <c r="O23" s="17"/>
      <c r="P23" s="17"/>
      <c r="Q23" s="17"/>
    </row>
    <row r="24" spans="1:17" s="33" customFormat="1" ht="13.5" thickBot="1">
      <c r="A24" s="106">
        <v>45948</v>
      </c>
      <c r="B24" s="109" t="str">
        <f t="shared" si="0"/>
        <v>sobota</v>
      </c>
      <c r="C24" s="92">
        <v>0.77777777777777779</v>
      </c>
      <c r="D24" s="51" t="s">
        <v>31</v>
      </c>
      <c r="E24" s="95">
        <v>0.87847222222222221</v>
      </c>
      <c r="F24" s="218" t="s">
        <v>60</v>
      </c>
      <c r="G24" s="50"/>
      <c r="H24" s="131" t="s">
        <v>70</v>
      </c>
      <c r="I24" s="51" t="s">
        <v>68</v>
      </c>
      <c r="J24" s="76">
        <v>3</v>
      </c>
      <c r="K24" s="17"/>
      <c r="L24" s="17"/>
      <c r="M24" s="17"/>
      <c r="N24" s="17"/>
      <c r="O24" s="17"/>
      <c r="P24" s="17"/>
      <c r="Q24" s="17"/>
    </row>
    <row r="25" spans="1:17" s="33" customFormat="1" ht="12.75" customHeight="1">
      <c r="A25" s="110">
        <v>45949</v>
      </c>
      <c r="B25" s="111" t="str">
        <f t="shared" si="0"/>
        <v>niedziela</v>
      </c>
      <c r="C25" s="90">
        <v>0.33333333333333331</v>
      </c>
      <c r="D25" s="53" t="s">
        <v>31</v>
      </c>
      <c r="E25" s="93">
        <v>0.43402777777777773</v>
      </c>
      <c r="F25" s="82" t="s">
        <v>59</v>
      </c>
      <c r="G25" s="136"/>
      <c r="H25" s="134" t="s">
        <v>97</v>
      </c>
      <c r="I25" s="53" t="s">
        <v>68</v>
      </c>
      <c r="J25" s="75">
        <v>3</v>
      </c>
      <c r="K25" s="31"/>
      <c r="L25" s="17"/>
      <c r="M25" s="17"/>
      <c r="N25" s="17"/>
      <c r="O25" s="17"/>
      <c r="P25" s="17"/>
      <c r="Q25" s="17"/>
    </row>
    <row r="26" spans="1:17" s="33" customFormat="1" ht="12.75" customHeight="1">
      <c r="A26" s="112">
        <v>45949</v>
      </c>
      <c r="B26" s="107" t="str">
        <f t="shared" si="0"/>
        <v>niedziela</v>
      </c>
      <c r="C26" s="91">
        <v>0.44097222222222227</v>
      </c>
      <c r="D26" s="48" t="s">
        <v>31</v>
      </c>
      <c r="E26" s="94">
        <v>0.54166666666666663</v>
      </c>
      <c r="F26" s="83" t="s">
        <v>58</v>
      </c>
      <c r="G26" s="135"/>
      <c r="H26" s="69" t="s">
        <v>65</v>
      </c>
      <c r="I26" s="48" t="s">
        <v>68</v>
      </c>
      <c r="J26" s="74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12">
        <v>45949</v>
      </c>
      <c r="B27" s="107" t="str">
        <f t="shared" si="0"/>
        <v>niedziela</v>
      </c>
      <c r="C27" s="91">
        <v>0.5625</v>
      </c>
      <c r="D27" s="48" t="s">
        <v>31</v>
      </c>
      <c r="E27" s="94">
        <v>0.66319444444444442</v>
      </c>
      <c r="F27" s="83" t="s">
        <v>48</v>
      </c>
      <c r="G27" s="135"/>
      <c r="H27" s="63" t="s">
        <v>61</v>
      </c>
      <c r="I27" s="46" t="s">
        <v>68</v>
      </c>
      <c r="J27" s="74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>
      <c r="A28" s="112">
        <v>45949</v>
      </c>
      <c r="B28" s="109" t="str">
        <f t="shared" si="0"/>
        <v>niedziela</v>
      </c>
      <c r="C28" s="91">
        <v>0.67013888888888884</v>
      </c>
      <c r="D28" s="48" t="s">
        <v>31</v>
      </c>
      <c r="E28" s="94">
        <v>0.77083333333333337</v>
      </c>
      <c r="F28" s="83" t="s">
        <v>60</v>
      </c>
      <c r="G28" s="135"/>
      <c r="H28" s="137" t="s">
        <v>70</v>
      </c>
      <c r="I28" s="48" t="s">
        <v>68</v>
      </c>
      <c r="J28" s="74">
        <v>3</v>
      </c>
      <c r="K28" s="17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113">
        <v>45949</v>
      </c>
      <c r="B29" s="114" t="str">
        <f t="shared" si="0"/>
        <v>niedziela</v>
      </c>
      <c r="C29" s="92">
        <v>0.77777777777777779</v>
      </c>
      <c r="D29" s="51" t="s">
        <v>31</v>
      </c>
      <c r="E29" s="95">
        <v>0.87847222222222221</v>
      </c>
      <c r="F29" s="164" t="s">
        <v>43</v>
      </c>
      <c r="G29" s="138"/>
      <c r="H29" s="209" t="s">
        <v>45</v>
      </c>
      <c r="I29" s="51" t="s">
        <v>68</v>
      </c>
      <c r="J29" s="76">
        <v>3</v>
      </c>
      <c r="K29" s="31"/>
      <c r="L29" s="17"/>
      <c r="M29" s="17"/>
      <c r="N29" s="17"/>
      <c r="O29" s="17"/>
      <c r="P29" s="17"/>
      <c r="Q29" s="17"/>
    </row>
    <row r="30" spans="1:17" s="33" customFormat="1" ht="12.75" customHeight="1" thickBot="1">
      <c r="A30" s="143">
        <v>45954</v>
      </c>
      <c r="B30" s="154" t="str">
        <f t="shared" si="0"/>
        <v>piątek</v>
      </c>
      <c r="C30" s="196">
        <v>0.77777777777777779</v>
      </c>
      <c r="D30" s="197" t="s">
        <v>31</v>
      </c>
      <c r="E30" s="198">
        <v>0.87847222222222221</v>
      </c>
      <c r="F30" s="172"/>
      <c r="G30" s="241"/>
      <c r="H30" s="173"/>
      <c r="I30" s="241"/>
      <c r="J30" s="174"/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06">
        <v>45955</v>
      </c>
      <c r="B31" s="107" t="str">
        <f t="shared" si="0"/>
        <v>sobota</v>
      </c>
      <c r="C31" s="91">
        <v>0.33333333333333331</v>
      </c>
      <c r="D31" s="48" t="s">
        <v>31</v>
      </c>
      <c r="E31" s="94">
        <v>0.43402777777777773</v>
      </c>
      <c r="F31" s="204" t="s">
        <v>92</v>
      </c>
      <c r="G31" s="42"/>
      <c r="H31" s="127" t="s">
        <v>52</v>
      </c>
      <c r="I31" s="239" t="s">
        <v>103</v>
      </c>
      <c r="J31" s="75">
        <v>3</v>
      </c>
      <c r="K31" s="232"/>
      <c r="L31" s="17"/>
      <c r="M31" s="17"/>
      <c r="N31" s="17"/>
      <c r="O31" s="17"/>
      <c r="P31" s="17"/>
      <c r="Q31" s="17"/>
    </row>
    <row r="32" spans="1:17" s="33" customFormat="1" ht="12.75" customHeight="1">
      <c r="A32" s="106">
        <v>45955</v>
      </c>
      <c r="B32" s="115" t="str">
        <f t="shared" si="0"/>
        <v>sobota</v>
      </c>
      <c r="C32" s="91">
        <v>0.44097222222222227</v>
      </c>
      <c r="D32" s="48" t="s">
        <v>31</v>
      </c>
      <c r="E32" s="94">
        <v>0.54166666666666663</v>
      </c>
      <c r="F32" s="205" t="s">
        <v>93</v>
      </c>
      <c r="G32" s="45"/>
      <c r="H32" s="63" t="s">
        <v>52</v>
      </c>
      <c r="I32" s="255" t="s">
        <v>103</v>
      </c>
      <c r="J32" s="74">
        <v>3</v>
      </c>
      <c r="K32" s="31"/>
      <c r="L32" s="17"/>
      <c r="M32" s="17"/>
      <c r="N32" s="17"/>
      <c r="O32" s="17"/>
      <c r="P32" s="17"/>
      <c r="Q32" s="17"/>
    </row>
    <row r="33" spans="1:17" s="33" customFormat="1" ht="12.75" customHeight="1">
      <c r="A33" s="106">
        <v>45955</v>
      </c>
      <c r="B33" s="115" t="str">
        <f t="shared" ref="B33:B34" si="1">IF(WEEKDAY(A33,2)=5,"piątek",IF(WEEKDAY(A33,2)=6,"sobota",IF(WEEKDAY(A33,2)=7,"niedziela","Błąd")))</f>
        <v>sobota</v>
      </c>
      <c r="C33" s="91">
        <v>0.33333333333333331</v>
      </c>
      <c r="D33" s="48" t="s">
        <v>31</v>
      </c>
      <c r="E33" s="94">
        <v>0.43402777777777773</v>
      </c>
      <c r="F33" s="205" t="s">
        <v>95</v>
      </c>
      <c r="G33" s="45"/>
      <c r="H33" s="63" t="s">
        <v>46</v>
      </c>
      <c r="I33" s="245" t="s">
        <v>99</v>
      </c>
      <c r="J33" s="74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>
      <c r="A34" s="106">
        <v>45955</v>
      </c>
      <c r="B34" s="115" t="str">
        <f t="shared" si="1"/>
        <v>sobota</v>
      </c>
      <c r="C34" s="91">
        <v>0.44097222222222227</v>
      </c>
      <c r="D34" s="48" t="s">
        <v>31</v>
      </c>
      <c r="E34" s="94">
        <v>0.54166666666666663</v>
      </c>
      <c r="F34" s="205" t="s">
        <v>94</v>
      </c>
      <c r="G34" s="45"/>
      <c r="H34" s="63" t="s">
        <v>46</v>
      </c>
      <c r="I34" s="255" t="s">
        <v>100</v>
      </c>
      <c r="J34" s="74">
        <v>3</v>
      </c>
      <c r="K34" s="31"/>
      <c r="L34" s="17"/>
      <c r="M34" s="17"/>
      <c r="N34" s="17"/>
      <c r="O34" s="17"/>
      <c r="P34" s="17"/>
      <c r="Q34" s="17"/>
    </row>
    <row r="35" spans="1:17" s="33" customFormat="1" ht="12.75" customHeight="1">
      <c r="A35" s="106">
        <v>45955</v>
      </c>
      <c r="B35" s="115" t="str">
        <f t="shared" si="0"/>
        <v>sobota</v>
      </c>
      <c r="C35" s="91">
        <v>0.5625</v>
      </c>
      <c r="D35" s="48" t="s">
        <v>31</v>
      </c>
      <c r="E35" s="94">
        <v>0.66319444444444442</v>
      </c>
      <c r="F35" s="86" t="s">
        <v>42</v>
      </c>
      <c r="G35" s="45"/>
      <c r="H35" s="63" t="s">
        <v>46</v>
      </c>
      <c r="I35" s="64" t="s">
        <v>100</v>
      </c>
      <c r="J35" s="74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06">
        <v>45955</v>
      </c>
      <c r="B36" s="115" t="str">
        <f t="shared" si="0"/>
        <v>sobota</v>
      </c>
      <c r="C36" s="91">
        <v>0.67013888888888884</v>
      </c>
      <c r="D36" s="48" t="s">
        <v>31</v>
      </c>
      <c r="E36" s="94">
        <v>0.77083333333333337</v>
      </c>
      <c r="F36" s="205" t="s">
        <v>57</v>
      </c>
      <c r="G36" s="45"/>
      <c r="H36" s="63" t="s">
        <v>67</v>
      </c>
      <c r="I36" s="245">
        <v>307</v>
      </c>
      <c r="J36" s="74">
        <v>3</v>
      </c>
      <c r="K36" s="31"/>
      <c r="L36" s="17"/>
      <c r="M36" s="17"/>
      <c r="N36" s="17"/>
      <c r="O36" s="17"/>
      <c r="P36" s="17"/>
      <c r="Q36" s="17"/>
    </row>
    <row r="37" spans="1:17" s="33" customFormat="1" ht="12.75" customHeight="1" thickBot="1">
      <c r="A37" s="116">
        <v>45955</v>
      </c>
      <c r="B37" s="115" t="str">
        <f t="shared" si="0"/>
        <v>sobota</v>
      </c>
      <c r="C37" s="91">
        <v>0.77777777777777779</v>
      </c>
      <c r="D37" s="48" t="s">
        <v>31</v>
      </c>
      <c r="E37" s="94">
        <v>0.87847222222222221</v>
      </c>
      <c r="F37" s="237" t="s">
        <v>47</v>
      </c>
      <c r="G37" s="50"/>
      <c r="H37" s="238"/>
      <c r="I37" s="240"/>
      <c r="J37" s="76">
        <v>3</v>
      </c>
      <c r="K37" s="17"/>
      <c r="L37" s="17"/>
      <c r="M37" s="17"/>
      <c r="N37" s="17"/>
      <c r="O37" s="17"/>
      <c r="P37" s="17"/>
      <c r="Q37" s="17"/>
    </row>
    <row r="38" spans="1:17" s="33" customFormat="1" ht="12.75" customHeight="1">
      <c r="A38" s="105">
        <v>45956</v>
      </c>
      <c r="B38" s="222" t="str">
        <f t="shared" si="0"/>
        <v>niedziela</v>
      </c>
      <c r="C38" s="140">
        <v>0.33333333333333331</v>
      </c>
      <c r="D38" s="41" t="s">
        <v>31</v>
      </c>
      <c r="E38" s="221">
        <v>0.43402777777777773</v>
      </c>
      <c r="F38" s="83" t="s">
        <v>79</v>
      </c>
      <c r="G38" s="135"/>
      <c r="H38" s="69" t="s">
        <v>62</v>
      </c>
      <c r="I38" s="245" t="s">
        <v>87</v>
      </c>
      <c r="J38" s="47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>
      <c r="A39" s="106">
        <v>45956</v>
      </c>
      <c r="B39" s="223" t="str">
        <f t="shared" si="0"/>
        <v>niedziela</v>
      </c>
      <c r="C39" s="96">
        <v>0.44097222222222227</v>
      </c>
      <c r="D39" s="44" t="s">
        <v>31</v>
      </c>
      <c r="E39" s="170">
        <v>0.54166666666666663</v>
      </c>
      <c r="F39" s="83" t="s">
        <v>80</v>
      </c>
      <c r="G39" s="135"/>
      <c r="H39" s="63" t="s">
        <v>62</v>
      </c>
      <c r="I39" s="64" t="s">
        <v>87</v>
      </c>
      <c r="J39" s="47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>
      <c r="A40" s="106">
        <v>45956</v>
      </c>
      <c r="B40" s="223" t="str">
        <f t="shared" ref="B40:B42" si="2">IF(WEEKDAY(A40,2)=5,"piątek",IF(WEEKDAY(A40,2)=6,"sobota",IF(WEEKDAY(A40,2)=7,"niedziela","Błąd")))</f>
        <v>niedziela</v>
      </c>
      <c r="C40" s="96">
        <v>0.33333333333333331</v>
      </c>
      <c r="D40" s="44" t="s">
        <v>31</v>
      </c>
      <c r="E40" s="170">
        <v>0.43402777777777773</v>
      </c>
      <c r="F40" s="83" t="s">
        <v>82</v>
      </c>
      <c r="G40" s="135"/>
      <c r="H40" s="63" t="s">
        <v>90</v>
      </c>
      <c r="I40" s="64" t="s">
        <v>88</v>
      </c>
      <c r="J40" s="47">
        <v>3</v>
      </c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06">
        <v>45956</v>
      </c>
      <c r="B41" s="223" t="str">
        <f t="shared" ref="B41" si="3">IF(WEEKDAY(A41,2)=5,"piątek",IF(WEEKDAY(A41,2)=6,"sobota",IF(WEEKDAY(A41,2)=7,"niedziela","Błąd")))</f>
        <v>niedziela</v>
      </c>
      <c r="C41" s="96">
        <v>0.44097222222222227</v>
      </c>
      <c r="D41" s="44" t="s">
        <v>31</v>
      </c>
      <c r="E41" s="170">
        <v>0.54166666666666663</v>
      </c>
      <c r="F41" s="83" t="s">
        <v>81</v>
      </c>
      <c r="G41" s="135"/>
      <c r="H41" s="63" t="s">
        <v>90</v>
      </c>
      <c r="I41" s="64" t="s">
        <v>88</v>
      </c>
      <c r="J41" s="47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06">
        <v>45956</v>
      </c>
      <c r="B42" s="223" t="str">
        <f t="shared" si="2"/>
        <v>niedziela</v>
      </c>
      <c r="C42" s="94">
        <v>0.5625</v>
      </c>
      <c r="D42" s="48" t="s">
        <v>31</v>
      </c>
      <c r="E42" s="122">
        <v>0.66319444444444442</v>
      </c>
      <c r="F42" s="83" t="s">
        <v>57</v>
      </c>
      <c r="G42" s="135"/>
      <c r="H42" s="63" t="s">
        <v>67</v>
      </c>
      <c r="I42" s="245">
        <v>307</v>
      </c>
      <c r="J42" s="47">
        <v>3</v>
      </c>
      <c r="K42" s="17"/>
      <c r="L42" s="17"/>
      <c r="M42" s="17"/>
      <c r="N42" s="17"/>
      <c r="O42" s="17"/>
      <c r="P42" s="17"/>
      <c r="Q42" s="17"/>
    </row>
    <row r="43" spans="1:17" s="33" customFormat="1" ht="12.75" customHeight="1" thickBot="1">
      <c r="A43" s="106">
        <v>45956</v>
      </c>
      <c r="B43" s="223" t="str">
        <f t="shared" si="0"/>
        <v>niedziela</v>
      </c>
      <c r="C43" s="95">
        <v>0.67013888888888884</v>
      </c>
      <c r="D43" s="51" t="s">
        <v>31</v>
      </c>
      <c r="E43" s="130">
        <v>0.77083333333333337</v>
      </c>
      <c r="F43" s="164" t="s">
        <v>42</v>
      </c>
      <c r="G43" s="135"/>
      <c r="H43" s="63" t="s">
        <v>46</v>
      </c>
      <c r="I43" s="64" t="s">
        <v>100</v>
      </c>
      <c r="J43" s="74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 thickBot="1">
      <c r="A44" s="143">
        <v>45975</v>
      </c>
      <c r="B44" s="146" t="str">
        <f t="shared" si="0"/>
        <v>piątek</v>
      </c>
      <c r="C44" s="92">
        <v>0.77777777777777779</v>
      </c>
      <c r="D44" s="51" t="s">
        <v>31</v>
      </c>
      <c r="E44" s="95">
        <v>0.87847222222222221</v>
      </c>
      <c r="F44" s="224" t="s">
        <v>41</v>
      </c>
      <c r="G44" s="199"/>
      <c r="H44" s="200" t="s">
        <v>46</v>
      </c>
      <c r="I44" s="197" t="s">
        <v>68</v>
      </c>
      <c r="J44" s="201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>
      <c r="A45" s="105">
        <v>45976</v>
      </c>
      <c r="B45" s="111" t="str">
        <f t="shared" si="0"/>
        <v>sobota</v>
      </c>
      <c r="C45" s="90">
        <v>0.33333333333333331</v>
      </c>
      <c r="D45" s="53" t="s">
        <v>31</v>
      </c>
      <c r="E45" s="93">
        <v>0.43402777777777773</v>
      </c>
      <c r="F45" s="83" t="s">
        <v>50</v>
      </c>
      <c r="G45" s="135"/>
      <c r="H45" s="59" t="s">
        <v>51</v>
      </c>
      <c r="I45" s="48" t="s">
        <v>68</v>
      </c>
      <c r="J45" s="74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06">
        <v>45976</v>
      </c>
      <c r="B46" s="107" t="str">
        <f t="shared" si="0"/>
        <v>sobota</v>
      </c>
      <c r="C46" s="91">
        <v>0.44097222222222227</v>
      </c>
      <c r="D46" s="48" t="s">
        <v>31</v>
      </c>
      <c r="E46" s="94">
        <v>0.54166666666666663</v>
      </c>
      <c r="F46" s="83" t="s">
        <v>60</v>
      </c>
      <c r="G46" s="135"/>
      <c r="H46" s="59" t="s">
        <v>70</v>
      </c>
      <c r="I46" s="48" t="s">
        <v>68</v>
      </c>
      <c r="J46" s="74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06">
        <v>45976</v>
      </c>
      <c r="B47" s="107" t="str">
        <f t="shared" si="0"/>
        <v>sobota</v>
      </c>
      <c r="C47" s="91">
        <v>0.5625</v>
      </c>
      <c r="D47" s="48" t="s">
        <v>31</v>
      </c>
      <c r="E47" s="94">
        <v>0.66319444444444442</v>
      </c>
      <c r="F47" s="83" t="s">
        <v>55</v>
      </c>
      <c r="G47" s="135"/>
      <c r="H47" s="59" t="s">
        <v>46</v>
      </c>
      <c r="I47" s="46" t="s">
        <v>68</v>
      </c>
      <c r="J47" s="74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06">
        <v>45976</v>
      </c>
      <c r="B48" s="107" t="str">
        <f t="shared" si="0"/>
        <v>sobota</v>
      </c>
      <c r="C48" s="91">
        <v>0.67013888888888884</v>
      </c>
      <c r="D48" s="48" t="s">
        <v>31</v>
      </c>
      <c r="E48" s="94">
        <v>0.77083333333333337</v>
      </c>
      <c r="F48" s="83" t="s">
        <v>48</v>
      </c>
      <c r="G48" s="135"/>
      <c r="H48" s="63" t="s">
        <v>61</v>
      </c>
      <c r="I48" s="46" t="s">
        <v>68</v>
      </c>
      <c r="J48" s="74">
        <v>3</v>
      </c>
      <c r="K48" s="17"/>
      <c r="L48" s="17"/>
      <c r="M48" s="17"/>
      <c r="N48" s="17"/>
      <c r="O48" s="17"/>
      <c r="P48" s="17"/>
      <c r="Q48" s="17"/>
    </row>
    <row r="49" spans="1:17" s="33" customFormat="1" ht="12.75" customHeight="1" thickBot="1">
      <c r="A49" s="116">
        <v>45976</v>
      </c>
      <c r="B49" s="108" t="str">
        <f t="shared" si="0"/>
        <v>sobota</v>
      </c>
      <c r="C49" s="92">
        <v>0.77777777777777779</v>
      </c>
      <c r="D49" s="51" t="s">
        <v>31</v>
      </c>
      <c r="E49" s="95">
        <v>0.87847222222222221</v>
      </c>
      <c r="F49" s="205" t="s">
        <v>58</v>
      </c>
      <c r="G49" s="45"/>
      <c r="H49" s="70" t="s">
        <v>65</v>
      </c>
      <c r="I49" s="48" t="s">
        <v>68</v>
      </c>
      <c r="J49" s="74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>
      <c r="A50" s="105">
        <v>45977</v>
      </c>
      <c r="B50" s="111" t="str">
        <f t="shared" ref="B50" si="4">IF(WEEKDAY(A50,2)=5,"piątek",IF(WEEKDAY(A50,2)=6,"sobota",IF(WEEKDAY(A50,2)=7,"niedziela","Błąd")))</f>
        <v>niedziela</v>
      </c>
      <c r="C50" s="90">
        <v>0.33333333333333331</v>
      </c>
      <c r="D50" s="53" t="s">
        <v>31</v>
      </c>
      <c r="E50" s="93">
        <v>0.43402777777777773</v>
      </c>
      <c r="F50" s="179" t="s">
        <v>102</v>
      </c>
      <c r="G50" s="173"/>
      <c r="H50" s="179" t="s">
        <v>101</v>
      </c>
      <c r="I50" s="272" t="s">
        <v>68</v>
      </c>
      <c r="J50" s="273">
        <v>3</v>
      </c>
      <c r="K50" s="31"/>
      <c r="L50" s="17"/>
      <c r="M50" s="17"/>
      <c r="N50" s="17"/>
      <c r="O50" s="17"/>
      <c r="P50" s="17"/>
      <c r="Q50" s="17"/>
    </row>
    <row r="51" spans="1:17" s="33" customFormat="1" ht="12.75" customHeight="1">
      <c r="A51" s="106">
        <v>45977</v>
      </c>
      <c r="B51" s="107" t="str">
        <f t="shared" si="0"/>
        <v>niedziela</v>
      </c>
      <c r="C51" s="91">
        <v>0.44097222222222227</v>
      </c>
      <c r="D51" s="48" t="s">
        <v>31</v>
      </c>
      <c r="E51" s="94">
        <v>0.54166666666666663</v>
      </c>
      <c r="F51" s="83" t="s">
        <v>50</v>
      </c>
      <c r="G51" s="220"/>
      <c r="H51" s="59" t="s">
        <v>51</v>
      </c>
      <c r="I51" s="46" t="s">
        <v>68</v>
      </c>
      <c r="J51" s="74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06">
        <v>45977</v>
      </c>
      <c r="B52" s="107" t="str">
        <f t="shared" si="0"/>
        <v>niedziela</v>
      </c>
      <c r="C52" s="91">
        <v>0.5625</v>
      </c>
      <c r="D52" s="48" t="s">
        <v>31</v>
      </c>
      <c r="E52" s="94">
        <v>0.66319444444444442</v>
      </c>
      <c r="F52" s="83" t="s">
        <v>60</v>
      </c>
      <c r="G52" s="61"/>
      <c r="H52" s="59" t="s">
        <v>70</v>
      </c>
      <c r="I52" s="48" t="s">
        <v>68</v>
      </c>
      <c r="J52" s="74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06">
        <v>45977</v>
      </c>
      <c r="B53" s="107" t="str">
        <f t="shared" si="0"/>
        <v>niedziela</v>
      </c>
      <c r="C53" s="91">
        <v>0.67013888888888884</v>
      </c>
      <c r="D53" s="48" t="s">
        <v>31</v>
      </c>
      <c r="E53" s="94">
        <v>0.77083333333333337</v>
      </c>
      <c r="F53" s="83" t="s">
        <v>58</v>
      </c>
      <c r="G53" s="61"/>
      <c r="H53" s="70" t="s">
        <v>65</v>
      </c>
      <c r="I53" s="48" t="s">
        <v>68</v>
      </c>
      <c r="J53" s="74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 thickBot="1">
      <c r="A54" s="116">
        <v>45977</v>
      </c>
      <c r="B54" s="108" t="str">
        <f t="shared" si="0"/>
        <v>niedziela</v>
      </c>
      <c r="C54" s="92">
        <v>0.77777777777777779</v>
      </c>
      <c r="D54" s="51" t="s">
        <v>31</v>
      </c>
      <c r="E54" s="95">
        <v>0.87847222222222221</v>
      </c>
      <c r="F54" s="153" t="s">
        <v>41</v>
      </c>
      <c r="G54" s="71"/>
      <c r="H54" s="62" t="s">
        <v>46</v>
      </c>
      <c r="I54" s="142" t="s">
        <v>68</v>
      </c>
      <c r="J54" s="76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 thickBot="1">
      <c r="A55" s="165">
        <v>45982</v>
      </c>
      <c r="B55" s="166" t="str">
        <f t="shared" si="0"/>
        <v>piątek</v>
      </c>
      <c r="C55" s="90">
        <v>0.77777777777777779</v>
      </c>
      <c r="D55" s="53" t="s">
        <v>31</v>
      </c>
      <c r="E55" s="93">
        <v>0.87847222222222221</v>
      </c>
      <c r="F55" s="84" t="s">
        <v>43</v>
      </c>
      <c r="G55" s="252"/>
      <c r="H55" s="253" t="s">
        <v>45</v>
      </c>
      <c r="I55" s="227" t="s">
        <v>68</v>
      </c>
      <c r="J55" s="256">
        <v>3</v>
      </c>
      <c r="K55" s="17"/>
      <c r="L55" s="17"/>
      <c r="M55" s="17"/>
      <c r="N55" s="17"/>
      <c r="O55" s="17"/>
      <c r="P55" s="17"/>
      <c r="Q55" s="17"/>
    </row>
    <row r="56" spans="1:17" s="33" customFormat="1" ht="12.75" customHeight="1">
      <c r="A56" s="106">
        <v>45983</v>
      </c>
      <c r="B56" s="176" t="str">
        <f t="shared" si="0"/>
        <v>sobota</v>
      </c>
      <c r="C56" s="140">
        <v>0.33333333333333331</v>
      </c>
      <c r="D56" s="41" t="s">
        <v>31</v>
      </c>
      <c r="E56" s="221">
        <v>0.43402777777777773</v>
      </c>
      <c r="F56" s="82" t="s">
        <v>79</v>
      </c>
      <c r="G56" s="234"/>
      <c r="H56" s="230" t="s">
        <v>62</v>
      </c>
      <c r="I56" s="246" t="s">
        <v>87</v>
      </c>
      <c r="J56" s="75">
        <v>3</v>
      </c>
      <c r="K56" s="31"/>
      <c r="L56" s="17"/>
      <c r="M56" s="17"/>
      <c r="N56" s="17"/>
      <c r="O56" s="17"/>
      <c r="P56" s="17"/>
      <c r="Q56" s="17"/>
    </row>
    <row r="57" spans="1:17" s="33" customFormat="1" ht="12.75" customHeight="1">
      <c r="A57" s="106">
        <v>45983</v>
      </c>
      <c r="B57" s="121" t="str">
        <f t="shared" si="0"/>
        <v>sobota</v>
      </c>
      <c r="C57" s="96">
        <v>0.44097222222222227</v>
      </c>
      <c r="D57" s="44" t="s">
        <v>31</v>
      </c>
      <c r="E57" s="170">
        <v>0.54166666666666663</v>
      </c>
      <c r="F57" s="83" t="s">
        <v>80</v>
      </c>
      <c r="G57" s="61"/>
      <c r="H57" s="59" t="s">
        <v>62</v>
      </c>
      <c r="I57" s="64" t="s">
        <v>87</v>
      </c>
      <c r="J57" s="74">
        <v>3</v>
      </c>
      <c r="K57" s="17"/>
      <c r="L57" s="17"/>
      <c r="M57" s="17"/>
      <c r="N57" s="17"/>
      <c r="O57" s="17"/>
      <c r="P57" s="17"/>
      <c r="Q57" s="17"/>
    </row>
    <row r="58" spans="1:17" s="33" customFormat="1" ht="12.75" customHeight="1">
      <c r="A58" s="106">
        <v>45983</v>
      </c>
      <c r="B58" s="121" t="str">
        <f t="shared" ref="B58:B59" si="5">IF(WEEKDAY(A58,2)=5,"piątek",IF(WEEKDAY(A58,2)=6,"sobota",IF(WEEKDAY(A58,2)=7,"niedziela","Błąd")))</f>
        <v>sobota</v>
      </c>
      <c r="C58" s="96">
        <v>0.33333333333333331</v>
      </c>
      <c r="D58" s="44" t="s">
        <v>31</v>
      </c>
      <c r="E58" s="170">
        <v>0.43402777777777773</v>
      </c>
      <c r="F58" s="83" t="s">
        <v>82</v>
      </c>
      <c r="G58" s="61"/>
      <c r="H58" s="59" t="s">
        <v>86</v>
      </c>
      <c r="I58" s="64" t="s">
        <v>88</v>
      </c>
      <c r="J58" s="74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06">
        <v>45983</v>
      </c>
      <c r="B59" s="121" t="str">
        <f t="shared" si="5"/>
        <v>sobota</v>
      </c>
      <c r="C59" s="96">
        <v>0.44097222222222227</v>
      </c>
      <c r="D59" s="44" t="s">
        <v>31</v>
      </c>
      <c r="E59" s="170">
        <v>0.54166666666666663</v>
      </c>
      <c r="F59" s="83" t="s">
        <v>81</v>
      </c>
      <c r="G59" s="61"/>
      <c r="H59" s="59" t="s">
        <v>86</v>
      </c>
      <c r="I59" s="64" t="s">
        <v>88</v>
      </c>
      <c r="J59" s="74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06">
        <v>45983</v>
      </c>
      <c r="B60" s="121" t="str">
        <f t="shared" si="0"/>
        <v>sobota</v>
      </c>
      <c r="C60" s="94">
        <v>0.5625</v>
      </c>
      <c r="D60" s="48" t="s">
        <v>31</v>
      </c>
      <c r="E60" s="122">
        <v>0.66319444444444442</v>
      </c>
      <c r="F60" s="83" t="s">
        <v>84</v>
      </c>
      <c r="G60" s="148"/>
      <c r="H60" s="149" t="s">
        <v>66</v>
      </c>
      <c r="I60" s="178" t="s">
        <v>91</v>
      </c>
      <c r="J60" s="74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>
      <c r="A61" s="106">
        <v>45983</v>
      </c>
      <c r="B61" s="121" t="str">
        <f t="shared" si="0"/>
        <v>sobota</v>
      </c>
      <c r="C61" s="96">
        <v>0.67013888888888884</v>
      </c>
      <c r="D61" s="44" t="s">
        <v>31</v>
      </c>
      <c r="E61" s="170">
        <v>0.77083333333333337</v>
      </c>
      <c r="F61" s="83" t="s">
        <v>83</v>
      </c>
      <c r="G61" s="61"/>
      <c r="H61" s="59" t="s">
        <v>66</v>
      </c>
      <c r="I61" s="64" t="s">
        <v>91</v>
      </c>
      <c r="J61" s="74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>
      <c r="A62" s="106">
        <v>45983</v>
      </c>
      <c r="B62" s="121" t="str">
        <f t="shared" ref="B62:B66" si="6">IF(WEEKDAY(A62,2)=5,"piątek",IF(WEEKDAY(A62,2)=6,"sobota",IF(WEEKDAY(A62,2)=7,"niedziela","Błąd")))</f>
        <v>sobota</v>
      </c>
      <c r="C62" s="94">
        <v>0.5625</v>
      </c>
      <c r="D62" s="48" t="s">
        <v>31</v>
      </c>
      <c r="E62" s="122">
        <v>0.66319444444444442</v>
      </c>
      <c r="F62" s="83" t="s">
        <v>92</v>
      </c>
      <c r="G62" s="61"/>
      <c r="H62" s="59" t="s">
        <v>52</v>
      </c>
      <c r="I62" s="64" t="s">
        <v>100</v>
      </c>
      <c r="J62" s="74">
        <v>3</v>
      </c>
      <c r="K62" s="236"/>
      <c r="L62" s="17"/>
      <c r="M62" s="17"/>
      <c r="N62" s="17"/>
      <c r="O62" s="17"/>
      <c r="P62" s="17"/>
      <c r="Q62" s="17"/>
    </row>
    <row r="63" spans="1:17" s="33" customFormat="1" ht="12.75" customHeight="1">
      <c r="A63" s="106">
        <v>45983</v>
      </c>
      <c r="B63" s="121" t="str">
        <f t="shared" si="6"/>
        <v>sobota</v>
      </c>
      <c r="C63" s="96">
        <v>0.67013888888888884</v>
      </c>
      <c r="D63" s="44" t="s">
        <v>31</v>
      </c>
      <c r="E63" s="170">
        <v>0.77083333333333337</v>
      </c>
      <c r="F63" s="83" t="s">
        <v>93</v>
      </c>
      <c r="G63" s="61"/>
      <c r="H63" s="59" t="s">
        <v>52</v>
      </c>
      <c r="I63" s="255" t="s">
        <v>100</v>
      </c>
      <c r="J63" s="74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 thickBot="1">
      <c r="A64" s="106">
        <v>45983</v>
      </c>
      <c r="B64" s="121" t="str">
        <f t="shared" ref="B64" si="7">IF(WEEKDAY(A64,2)=5,"piątek",IF(WEEKDAY(A64,2)=6,"sobota",IF(WEEKDAY(A64,2)=7,"niedziela","Błąd")))</f>
        <v>sobota</v>
      </c>
      <c r="C64" s="95">
        <v>0.77777777777777779</v>
      </c>
      <c r="D64" s="51" t="s">
        <v>31</v>
      </c>
      <c r="E64" s="130">
        <v>0.87847222222222221</v>
      </c>
      <c r="F64" s="271" t="s">
        <v>47</v>
      </c>
      <c r="G64" s="71"/>
      <c r="H64" s="257"/>
      <c r="I64" s="240"/>
      <c r="J64" s="76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05">
        <v>45984</v>
      </c>
      <c r="B65" s="117" t="str">
        <f t="shared" si="6"/>
        <v>niedziela</v>
      </c>
      <c r="C65" s="96">
        <v>0.33333333333333331</v>
      </c>
      <c r="D65" s="44" t="s">
        <v>31</v>
      </c>
      <c r="E65" s="231">
        <v>0.43402777777777773</v>
      </c>
      <c r="F65" s="86" t="s">
        <v>42</v>
      </c>
      <c r="G65" s="45"/>
      <c r="H65" s="63" t="s">
        <v>46</v>
      </c>
      <c r="I65" s="64" t="s">
        <v>100</v>
      </c>
      <c r="J65" s="74">
        <v>3</v>
      </c>
      <c r="K65" s="31"/>
      <c r="L65" s="17"/>
      <c r="M65" s="17"/>
      <c r="N65" s="17"/>
      <c r="O65" s="17"/>
      <c r="P65" s="17"/>
      <c r="Q65" s="17"/>
    </row>
    <row r="66" spans="1:18" s="33" customFormat="1" ht="12.75" customHeight="1">
      <c r="A66" s="106">
        <v>45984</v>
      </c>
      <c r="B66" s="118" t="str">
        <f t="shared" si="6"/>
        <v>niedziela</v>
      </c>
      <c r="C66" s="96">
        <v>0.44097222222222227</v>
      </c>
      <c r="D66" s="44" t="s">
        <v>31</v>
      </c>
      <c r="E66" s="231">
        <v>0.54166666666666663</v>
      </c>
      <c r="F66" s="59" t="s">
        <v>44</v>
      </c>
      <c r="G66" s="61"/>
      <c r="H66" s="70" t="s">
        <v>98</v>
      </c>
      <c r="I66" s="233">
        <v>209</v>
      </c>
      <c r="J66" s="47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>
      <c r="A67" s="106">
        <v>45984</v>
      </c>
      <c r="B67" s="118" t="str">
        <f t="shared" si="0"/>
        <v>niedziela</v>
      </c>
      <c r="C67" s="91">
        <v>0.5625</v>
      </c>
      <c r="D67" s="48" t="s">
        <v>31</v>
      </c>
      <c r="E67" s="91">
        <v>0.66319444444444442</v>
      </c>
      <c r="F67" s="83" t="s">
        <v>80</v>
      </c>
      <c r="G67" s="135"/>
      <c r="H67" s="63" t="s">
        <v>96</v>
      </c>
      <c r="I67" s="64" t="s">
        <v>87</v>
      </c>
      <c r="J67" s="47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 customHeight="1">
      <c r="A68" s="106">
        <v>45984</v>
      </c>
      <c r="B68" s="118" t="str">
        <f t="shared" si="0"/>
        <v>niedziela</v>
      </c>
      <c r="C68" s="91">
        <v>0.5625</v>
      </c>
      <c r="D68" s="48" t="s">
        <v>31</v>
      </c>
      <c r="E68" s="91">
        <v>0.66319444444444442</v>
      </c>
      <c r="F68" s="83" t="s">
        <v>77</v>
      </c>
      <c r="G68" s="61"/>
      <c r="H68" s="70" t="s">
        <v>61</v>
      </c>
      <c r="I68" s="233">
        <v>411</v>
      </c>
      <c r="J68" s="47">
        <v>3</v>
      </c>
      <c r="K68" s="17"/>
      <c r="L68" s="17"/>
      <c r="M68" s="17"/>
      <c r="N68" s="17"/>
      <c r="O68" s="17"/>
      <c r="P68" s="17"/>
      <c r="Q68" s="17"/>
    </row>
    <row r="69" spans="1:18" s="33" customFormat="1" ht="12.75" customHeight="1">
      <c r="A69" s="106">
        <v>45984</v>
      </c>
      <c r="B69" s="118" t="str">
        <f t="shared" si="0"/>
        <v>niedziela</v>
      </c>
      <c r="C69" s="91">
        <v>0.67013888888888884</v>
      </c>
      <c r="D69" s="48" t="s">
        <v>31</v>
      </c>
      <c r="E69" s="91">
        <v>0.77083333333333337</v>
      </c>
      <c r="F69" s="83" t="s">
        <v>78</v>
      </c>
      <c r="G69" s="135"/>
      <c r="H69" s="63" t="s">
        <v>61</v>
      </c>
      <c r="I69" s="245">
        <v>411</v>
      </c>
      <c r="J69" s="74">
        <v>3</v>
      </c>
      <c r="K69" s="17"/>
      <c r="L69" s="17"/>
      <c r="M69" s="17"/>
      <c r="N69" s="17"/>
      <c r="O69" s="17"/>
      <c r="P69" s="17"/>
      <c r="Q69" s="17"/>
    </row>
    <row r="70" spans="1:18" s="33" customFormat="1" ht="13.5" customHeight="1" thickBot="1">
      <c r="A70" s="106">
        <v>45984</v>
      </c>
      <c r="B70" s="118" t="str">
        <f t="shared" ref="B70" si="8">IF(WEEKDAY(A70,2)=5,"piątek",IF(WEEKDAY(A70,2)=6,"sobota",IF(WEEKDAY(A70,2)=7,"niedziela","Błąd")))</f>
        <v>niedziela</v>
      </c>
      <c r="C70" s="91">
        <v>0.67013888888888884</v>
      </c>
      <c r="D70" s="48" t="s">
        <v>31</v>
      </c>
      <c r="E70" s="91">
        <v>0.77083333333333337</v>
      </c>
      <c r="F70" s="83" t="s">
        <v>79</v>
      </c>
      <c r="G70" s="135"/>
      <c r="H70" s="63" t="s">
        <v>97</v>
      </c>
      <c r="I70" s="64" t="s">
        <v>87</v>
      </c>
      <c r="J70" s="47">
        <v>3</v>
      </c>
      <c r="K70" s="17"/>
      <c r="L70" s="17"/>
      <c r="M70" s="17"/>
      <c r="N70" s="17"/>
      <c r="O70" s="17"/>
      <c r="P70" s="17"/>
      <c r="Q70" s="17"/>
    </row>
    <row r="71" spans="1:18" s="33" customFormat="1" ht="12.75" customHeight="1" thickBot="1">
      <c r="A71" s="145">
        <v>45996</v>
      </c>
      <c r="B71" s="167" t="str">
        <f t="shared" si="0"/>
        <v>piątek</v>
      </c>
      <c r="C71" s="147">
        <v>0.77777777777777779</v>
      </c>
      <c r="D71" s="144" t="s">
        <v>31</v>
      </c>
      <c r="E71" s="147">
        <v>0.87847222222222221</v>
      </c>
      <c r="F71" s="269"/>
      <c r="G71" s="150"/>
      <c r="H71" s="269"/>
      <c r="I71" s="270"/>
      <c r="J71" s="151"/>
      <c r="K71" s="17"/>
      <c r="L71" s="17"/>
      <c r="M71" s="17"/>
      <c r="N71" s="17"/>
      <c r="O71" s="17"/>
      <c r="P71" s="17"/>
      <c r="Q71" s="17"/>
    </row>
    <row r="72" spans="1:18" s="33" customFormat="1" ht="12.75" customHeight="1">
      <c r="A72" s="112">
        <v>45997</v>
      </c>
      <c r="B72" s="168" t="str">
        <f t="shared" si="0"/>
        <v>sobota</v>
      </c>
      <c r="C72" s="140">
        <v>0.33333333333333331</v>
      </c>
      <c r="D72" s="41" t="s">
        <v>31</v>
      </c>
      <c r="E72" s="221">
        <v>0.43402777777777773</v>
      </c>
      <c r="F72" s="204" t="s">
        <v>84</v>
      </c>
      <c r="G72" s="179"/>
      <c r="H72" s="173" t="s">
        <v>66</v>
      </c>
      <c r="I72" s="274" t="s">
        <v>91</v>
      </c>
      <c r="J72" s="75">
        <v>3</v>
      </c>
      <c r="K72" s="232"/>
      <c r="L72" s="17"/>
      <c r="M72" s="17"/>
      <c r="N72" s="17"/>
      <c r="O72" s="17"/>
      <c r="P72" s="17"/>
      <c r="Q72" s="17"/>
    </row>
    <row r="73" spans="1:18" s="33" customFormat="1" ht="12.75" customHeight="1">
      <c r="A73" s="112">
        <v>45997</v>
      </c>
      <c r="B73" s="168" t="str">
        <f t="shared" ref="B73:B74" si="9">IF(WEEKDAY(A73,2)=5,"piątek",IF(WEEKDAY(A73,2)=6,"sobota",IF(WEEKDAY(A73,2)=7,"niedziela","Błąd")))</f>
        <v>sobota</v>
      </c>
      <c r="C73" s="96">
        <v>0.44097222222222227</v>
      </c>
      <c r="D73" s="44" t="s">
        <v>31</v>
      </c>
      <c r="E73" s="170">
        <v>0.54166666666666663</v>
      </c>
      <c r="F73" s="205" t="s">
        <v>83</v>
      </c>
      <c r="G73" s="45"/>
      <c r="H73" s="63" t="s">
        <v>66</v>
      </c>
      <c r="I73" s="64" t="s">
        <v>91</v>
      </c>
      <c r="J73" s="74">
        <v>3</v>
      </c>
      <c r="K73" s="17"/>
      <c r="L73" s="17"/>
      <c r="M73" s="17"/>
      <c r="N73" s="17"/>
      <c r="O73" s="17"/>
      <c r="P73" s="17"/>
      <c r="Q73" s="17"/>
    </row>
    <row r="74" spans="1:18" s="33" customFormat="1" ht="12.75" customHeight="1">
      <c r="A74" s="112">
        <v>45997</v>
      </c>
      <c r="B74" s="168" t="str">
        <f t="shared" si="9"/>
        <v>sobota</v>
      </c>
      <c r="C74" s="96">
        <v>0.33333333333333331</v>
      </c>
      <c r="D74" s="44" t="s">
        <v>31</v>
      </c>
      <c r="E74" s="170">
        <v>0.43402777777777773</v>
      </c>
      <c r="F74" s="205" t="s">
        <v>92</v>
      </c>
      <c r="G74" s="45"/>
      <c r="H74" s="63" t="s">
        <v>52</v>
      </c>
      <c r="I74" s="64">
        <v>209</v>
      </c>
      <c r="J74" s="74">
        <v>3</v>
      </c>
      <c r="K74" s="17"/>
      <c r="L74" s="17"/>
      <c r="M74" s="17"/>
      <c r="N74" s="17"/>
      <c r="O74" s="17"/>
      <c r="P74" s="17"/>
      <c r="Q74" s="17"/>
    </row>
    <row r="75" spans="1:18" s="33" customFormat="1" ht="12.75" customHeight="1">
      <c r="A75" s="112">
        <v>45997</v>
      </c>
      <c r="B75" s="168" t="str">
        <f t="shared" si="0"/>
        <v>sobota</v>
      </c>
      <c r="C75" s="96">
        <v>0.44097222222222227</v>
      </c>
      <c r="D75" s="44" t="s">
        <v>31</v>
      </c>
      <c r="E75" s="170">
        <v>0.54166666666666663</v>
      </c>
      <c r="F75" s="205" t="s">
        <v>93</v>
      </c>
      <c r="G75" s="45"/>
      <c r="H75" s="63" t="s">
        <v>52</v>
      </c>
      <c r="I75" s="255">
        <v>209</v>
      </c>
      <c r="J75" s="74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12">
        <v>45997</v>
      </c>
      <c r="B76" s="168" t="str">
        <f t="shared" si="0"/>
        <v>sobota</v>
      </c>
      <c r="C76" s="96">
        <v>0.5625</v>
      </c>
      <c r="D76" s="44" t="s">
        <v>31</v>
      </c>
      <c r="E76" s="170">
        <v>0.66319444444444442</v>
      </c>
      <c r="F76" s="59" t="s">
        <v>44</v>
      </c>
      <c r="G76" s="61"/>
      <c r="H76" s="70" t="s">
        <v>98</v>
      </c>
      <c r="I76" s="233">
        <v>209</v>
      </c>
      <c r="J76" s="47">
        <v>3</v>
      </c>
      <c r="K76" s="17"/>
      <c r="L76" s="17"/>
      <c r="M76" s="17"/>
      <c r="N76" s="17"/>
      <c r="O76" s="17"/>
      <c r="P76" s="17"/>
      <c r="Q76" s="17"/>
    </row>
    <row r="77" spans="1:18" s="33" customFormat="1" ht="12.75" customHeight="1">
      <c r="A77" s="112">
        <v>45997</v>
      </c>
      <c r="B77" s="168" t="str">
        <f t="shared" si="0"/>
        <v>sobota</v>
      </c>
      <c r="C77" s="96">
        <v>0.67013888888888884</v>
      </c>
      <c r="D77" s="44" t="s">
        <v>31</v>
      </c>
      <c r="E77" s="170">
        <v>0.77083333333333337</v>
      </c>
      <c r="F77" s="86" t="s">
        <v>42</v>
      </c>
      <c r="G77" s="45"/>
      <c r="H77" s="63" t="s">
        <v>46</v>
      </c>
      <c r="I77" s="64" t="s">
        <v>100</v>
      </c>
      <c r="J77" s="74">
        <v>3</v>
      </c>
      <c r="K77" s="31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12">
        <v>45997</v>
      </c>
      <c r="B78" s="168" t="str">
        <f t="shared" si="0"/>
        <v>sobota</v>
      </c>
      <c r="C78" s="97">
        <v>0.77777777777777779</v>
      </c>
      <c r="D78" s="49" t="s">
        <v>31</v>
      </c>
      <c r="E78" s="171">
        <v>0.87847222222222221</v>
      </c>
      <c r="F78" s="153" t="s">
        <v>57</v>
      </c>
      <c r="G78" s="71"/>
      <c r="H78" s="62" t="s">
        <v>67</v>
      </c>
      <c r="I78" s="268"/>
      <c r="J78" s="76">
        <v>3</v>
      </c>
      <c r="K78" s="17"/>
      <c r="L78" s="17"/>
      <c r="M78" s="17"/>
      <c r="N78" s="17"/>
      <c r="O78" s="17"/>
      <c r="P78" s="17"/>
      <c r="Q78" s="17"/>
    </row>
    <row r="79" spans="1:18" s="33" customFormat="1" ht="12.75">
      <c r="A79" s="110">
        <v>45998</v>
      </c>
      <c r="B79" s="161" t="str">
        <f t="shared" si="0"/>
        <v>niedziela</v>
      </c>
      <c r="C79" s="169">
        <v>0.33333333333333331</v>
      </c>
      <c r="D79" s="48" t="s">
        <v>31</v>
      </c>
      <c r="E79" s="94">
        <v>0.43402777777777773</v>
      </c>
      <c r="F79" s="83" t="s">
        <v>77</v>
      </c>
      <c r="G79" s="61"/>
      <c r="H79" s="70" t="s">
        <v>61</v>
      </c>
      <c r="I79" s="233">
        <v>411</v>
      </c>
      <c r="J79" s="47">
        <v>3</v>
      </c>
      <c r="K79" s="17"/>
      <c r="L79" s="17"/>
      <c r="M79" s="17"/>
      <c r="N79" s="17"/>
      <c r="O79" s="17"/>
      <c r="P79" s="17"/>
      <c r="Q79" s="17"/>
      <c r="R79" s="34"/>
    </row>
    <row r="80" spans="1:18" s="33" customFormat="1" ht="12.75">
      <c r="A80" s="112">
        <v>45998</v>
      </c>
      <c r="B80" s="162" t="str">
        <f t="shared" si="0"/>
        <v>niedziela</v>
      </c>
      <c r="C80" s="91">
        <v>0.44097222222222227</v>
      </c>
      <c r="D80" s="48" t="s">
        <v>31</v>
      </c>
      <c r="E80" s="94">
        <v>0.54166666666666663</v>
      </c>
      <c r="F80" s="83" t="s">
        <v>78</v>
      </c>
      <c r="G80" s="135"/>
      <c r="H80" s="63" t="s">
        <v>61</v>
      </c>
      <c r="I80" s="245">
        <v>411</v>
      </c>
      <c r="J80" s="74">
        <v>3</v>
      </c>
      <c r="K80" s="17"/>
      <c r="L80" s="17"/>
      <c r="M80" s="17"/>
      <c r="N80" s="17"/>
      <c r="O80" s="17"/>
      <c r="P80" s="17"/>
      <c r="Q80" s="17"/>
      <c r="R80" s="34"/>
    </row>
    <row r="81" spans="1:18" s="33" customFormat="1" ht="12.75">
      <c r="A81" s="112">
        <v>45998</v>
      </c>
      <c r="B81" s="162" t="str">
        <f t="shared" si="0"/>
        <v>niedziela</v>
      </c>
      <c r="C81" s="169">
        <v>0.33333333333333331</v>
      </c>
      <c r="D81" s="48" t="s">
        <v>31</v>
      </c>
      <c r="E81" s="94">
        <v>0.43402777777777773</v>
      </c>
      <c r="F81" s="83" t="s">
        <v>82</v>
      </c>
      <c r="G81" s="135"/>
      <c r="H81" s="63" t="s">
        <v>89</v>
      </c>
      <c r="I81" s="64" t="s">
        <v>88</v>
      </c>
      <c r="J81" s="47">
        <v>3</v>
      </c>
      <c r="K81" s="17"/>
      <c r="L81" s="17"/>
      <c r="M81" s="17"/>
      <c r="N81" s="17"/>
      <c r="O81" s="17"/>
      <c r="P81" s="17"/>
      <c r="Q81" s="17"/>
      <c r="R81" s="34"/>
    </row>
    <row r="82" spans="1:18" s="33" customFormat="1" ht="12.75">
      <c r="A82" s="112">
        <v>45998</v>
      </c>
      <c r="B82" s="162" t="str">
        <f t="shared" si="0"/>
        <v>niedziela</v>
      </c>
      <c r="C82" s="91">
        <v>0.44097222222222227</v>
      </c>
      <c r="D82" s="48" t="s">
        <v>31</v>
      </c>
      <c r="E82" s="94">
        <v>0.54166666666666663</v>
      </c>
      <c r="F82" s="83" t="s">
        <v>81</v>
      </c>
      <c r="G82" s="135"/>
      <c r="H82" s="63" t="s">
        <v>89</v>
      </c>
      <c r="I82" s="64" t="s">
        <v>88</v>
      </c>
      <c r="J82" s="47">
        <v>3</v>
      </c>
      <c r="K82" s="17"/>
      <c r="L82" s="17"/>
      <c r="M82" s="17"/>
      <c r="N82" s="17"/>
      <c r="O82" s="17"/>
      <c r="P82" s="17"/>
      <c r="Q82" s="17"/>
      <c r="R82" s="34"/>
    </row>
    <row r="83" spans="1:18" s="33" customFormat="1" ht="12.75">
      <c r="A83" s="112">
        <v>45998</v>
      </c>
      <c r="B83" s="162" t="str">
        <f t="shared" si="0"/>
        <v>niedziela</v>
      </c>
      <c r="C83" s="91">
        <v>0.5625</v>
      </c>
      <c r="D83" s="48" t="s">
        <v>31</v>
      </c>
      <c r="E83" s="94">
        <v>0.66319444444444442</v>
      </c>
      <c r="F83" s="60" t="s">
        <v>44</v>
      </c>
      <c r="G83" s="135"/>
      <c r="H83" s="59" t="s">
        <v>98</v>
      </c>
      <c r="I83" s="64">
        <v>209</v>
      </c>
      <c r="J83" s="74">
        <v>3</v>
      </c>
      <c r="K83" s="31"/>
      <c r="L83" s="17"/>
      <c r="M83" s="17"/>
      <c r="N83" s="17"/>
      <c r="O83" s="17"/>
      <c r="P83" s="17"/>
      <c r="Q83" s="17"/>
      <c r="R83" s="34"/>
    </row>
    <row r="84" spans="1:18" s="33" customFormat="1" ht="12.75">
      <c r="A84" s="112">
        <v>45998</v>
      </c>
      <c r="B84" s="162" t="str">
        <f t="shared" si="0"/>
        <v>niedziela</v>
      </c>
      <c r="C84" s="91">
        <v>0.67013888888888884</v>
      </c>
      <c r="D84" s="48" t="s">
        <v>31</v>
      </c>
      <c r="E84" s="94">
        <v>0.77083333333333337</v>
      </c>
      <c r="F84" s="83" t="s">
        <v>49</v>
      </c>
      <c r="G84" s="61"/>
      <c r="H84" s="70" t="s">
        <v>61</v>
      </c>
      <c r="I84" s="72">
        <v>209</v>
      </c>
      <c r="J84" s="47">
        <v>3</v>
      </c>
      <c r="K84" s="17"/>
      <c r="L84" s="17"/>
      <c r="M84" s="17"/>
      <c r="N84" s="17"/>
      <c r="O84" s="17"/>
      <c r="P84" s="17"/>
      <c r="Q84" s="17"/>
    </row>
    <row r="85" spans="1:18" s="33" customFormat="1" ht="13.5" thickBot="1">
      <c r="A85" s="112">
        <v>45998</v>
      </c>
      <c r="B85" s="162" t="str">
        <f t="shared" ref="B85:B128" si="10">IF(WEEKDAY(A85,2)=5,"piątek",IF(WEEKDAY(A85,2)=6,"sobota",IF(WEEKDAY(A85,2)=7,"niedziela","Błąd")))</f>
        <v>niedziela</v>
      </c>
      <c r="C85" s="91">
        <v>0.77777777777777779</v>
      </c>
      <c r="D85" s="48" t="s">
        <v>31</v>
      </c>
      <c r="E85" s="94">
        <v>0.87847222222222221</v>
      </c>
      <c r="F85" s="60" t="s">
        <v>44</v>
      </c>
      <c r="G85" s="135"/>
      <c r="H85" s="59" t="s">
        <v>98</v>
      </c>
      <c r="I85" s="64">
        <v>209</v>
      </c>
      <c r="J85" s="74">
        <v>3</v>
      </c>
      <c r="K85" s="17"/>
      <c r="L85" s="17"/>
      <c r="M85" s="17"/>
      <c r="N85" s="17"/>
      <c r="O85" s="17"/>
      <c r="P85" s="17"/>
      <c r="Q85" s="17"/>
    </row>
    <row r="86" spans="1:18" s="33" customFormat="1" ht="13.5" thickBot="1">
      <c r="A86" s="180">
        <v>46003</v>
      </c>
      <c r="B86" s="181" t="str">
        <f t="shared" si="10"/>
        <v>piątek</v>
      </c>
      <c r="C86" s="196">
        <v>0.77777777777777779</v>
      </c>
      <c r="D86" s="197" t="s">
        <v>31</v>
      </c>
      <c r="E86" s="198">
        <v>0.87847222222222221</v>
      </c>
      <c r="F86" s="251" t="s">
        <v>41</v>
      </c>
      <c r="G86" s="199"/>
      <c r="H86" s="200" t="s">
        <v>46</v>
      </c>
      <c r="I86" s="197" t="s">
        <v>68</v>
      </c>
      <c r="J86" s="201">
        <v>3</v>
      </c>
      <c r="K86" s="17"/>
      <c r="L86" s="17"/>
      <c r="M86" s="17"/>
      <c r="N86" s="17"/>
      <c r="O86" s="17"/>
      <c r="P86" s="17"/>
      <c r="Q86" s="17"/>
    </row>
    <row r="87" spans="1:18" s="33" customFormat="1" ht="12.75">
      <c r="A87" s="106">
        <v>46004</v>
      </c>
      <c r="B87" s="117" t="str">
        <f t="shared" si="10"/>
        <v>sobota</v>
      </c>
      <c r="C87" s="90">
        <v>0.33333333333333331</v>
      </c>
      <c r="D87" s="53" t="s">
        <v>31</v>
      </c>
      <c r="E87" s="93">
        <v>0.43402777777777773</v>
      </c>
      <c r="F87" s="82" t="s">
        <v>55</v>
      </c>
      <c r="G87" s="135"/>
      <c r="H87" s="139" t="s">
        <v>69</v>
      </c>
      <c r="I87" s="46" t="s">
        <v>68</v>
      </c>
      <c r="J87" s="74">
        <v>3</v>
      </c>
      <c r="K87" s="31"/>
      <c r="L87" s="17"/>
      <c r="M87" s="17"/>
      <c r="N87" s="17"/>
      <c r="O87" s="17"/>
      <c r="P87" s="17"/>
      <c r="Q87" s="17"/>
    </row>
    <row r="88" spans="1:18" s="33" customFormat="1" ht="12.75">
      <c r="A88" s="106">
        <v>46004</v>
      </c>
      <c r="B88" s="118" t="str">
        <f t="shared" si="10"/>
        <v>sobota</v>
      </c>
      <c r="C88" s="91">
        <v>0.44097222222222227</v>
      </c>
      <c r="D88" s="48" t="s">
        <v>31</v>
      </c>
      <c r="E88" s="94">
        <v>0.54166666666666663</v>
      </c>
      <c r="F88" s="83" t="s">
        <v>58</v>
      </c>
      <c r="G88" s="135"/>
      <c r="H88" s="69" t="s">
        <v>65</v>
      </c>
      <c r="I88" s="48" t="s">
        <v>68</v>
      </c>
      <c r="J88" s="74">
        <v>3</v>
      </c>
      <c r="K88" s="17"/>
      <c r="L88" s="17"/>
      <c r="M88" s="17"/>
      <c r="N88" s="17"/>
      <c r="O88" s="17"/>
      <c r="P88" s="17"/>
      <c r="Q88" s="17"/>
    </row>
    <row r="89" spans="1:18" s="33" customFormat="1" ht="12.75" customHeight="1">
      <c r="A89" s="106">
        <v>46004</v>
      </c>
      <c r="B89" s="118" t="str">
        <f t="shared" si="10"/>
        <v>sobota</v>
      </c>
      <c r="C89" s="91">
        <v>0.5625</v>
      </c>
      <c r="D89" s="48" t="s">
        <v>31</v>
      </c>
      <c r="E89" s="94">
        <v>0.66319444444444442</v>
      </c>
      <c r="F89" s="83" t="s">
        <v>41</v>
      </c>
      <c r="G89" s="135"/>
      <c r="H89" s="137" t="s">
        <v>46</v>
      </c>
      <c r="I89" s="48" t="s">
        <v>68</v>
      </c>
      <c r="J89" s="74">
        <v>3</v>
      </c>
      <c r="K89" s="31"/>
      <c r="L89" s="17"/>
      <c r="M89" s="17"/>
      <c r="N89" s="17"/>
      <c r="O89" s="17"/>
      <c r="P89" s="17"/>
      <c r="Q89" s="17"/>
    </row>
    <row r="90" spans="1:18" s="33" customFormat="1" ht="12.75" customHeight="1">
      <c r="A90" s="106">
        <v>46004</v>
      </c>
      <c r="B90" s="118" t="str">
        <f t="shared" si="10"/>
        <v>sobota</v>
      </c>
      <c r="C90" s="91">
        <v>0.67013888888888884</v>
      </c>
      <c r="D90" s="48" t="s">
        <v>31</v>
      </c>
      <c r="E90" s="94">
        <v>0.77083333333333337</v>
      </c>
      <c r="F90" s="84" t="s">
        <v>43</v>
      </c>
      <c r="G90" s="61"/>
      <c r="H90" s="70" t="s">
        <v>45</v>
      </c>
      <c r="I90" s="48" t="s">
        <v>68</v>
      </c>
      <c r="J90" s="74">
        <v>3</v>
      </c>
      <c r="K90" s="17"/>
      <c r="L90" s="17"/>
      <c r="M90" s="17"/>
      <c r="N90" s="17"/>
      <c r="O90" s="17"/>
      <c r="P90" s="17"/>
      <c r="Q90" s="17"/>
    </row>
    <row r="91" spans="1:18" s="33" customFormat="1" ht="12.75" customHeight="1" thickBot="1">
      <c r="A91" s="106">
        <v>46004</v>
      </c>
      <c r="B91" s="119" t="str">
        <f t="shared" si="10"/>
        <v>sobota</v>
      </c>
      <c r="C91" s="92">
        <v>0.77777777777777779</v>
      </c>
      <c r="D91" s="51" t="s">
        <v>31</v>
      </c>
      <c r="E91" s="95">
        <v>0.87847222222222221</v>
      </c>
      <c r="F91" s="83" t="s">
        <v>48</v>
      </c>
      <c r="G91" s="135"/>
      <c r="H91" s="63" t="s">
        <v>61</v>
      </c>
      <c r="I91" s="46" t="s">
        <v>68</v>
      </c>
      <c r="J91" s="74">
        <v>3</v>
      </c>
      <c r="K91" s="31"/>
      <c r="L91" s="17"/>
      <c r="M91" s="17"/>
      <c r="N91" s="17"/>
      <c r="O91" s="17"/>
      <c r="P91" s="17"/>
      <c r="Q91" s="17"/>
    </row>
    <row r="92" spans="1:18" s="33" customFormat="1" ht="12.75" customHeight="1">
      <c r="A92" s="105">
        <v>46005</v>
      </c>
      <c r="B92" s="118" t="str">
        <f t="shared" si="10"/>
        <v>niedziela</v>
      </c>
      <c r="C92" s="90">
        <v>0.33333333333333331</v>
      </c>
      <c r="D92" s="53" t="s">
        <v>31</v>
      </c>
      <c r="E92" s="93">
        <v>0.43402777777777773</v>
      </c>
      <c r="F92" s="82" t="s">
        <v>60</v>
      </c>
      <c r="G92" s="136"/>
      <c r="H92" s="208" t="s">
        <v>70</v>
      </c>
      <c r="I92" s="53" t="s">
        <v>68</v>
      </c>
      <c r="J92" s="75">
        <v>3</v>
      </c>
      <c r="K92" s="17"/>
      <c r="L92" s="17"/>
      <c r="M92" s="17"/>
      <c r="N92" s="17"/>
      <c r="O92" s="17"/>
      <c r="P92" s="17"/>
      <c r="Q92" s="17"/>
    </row>
    <row r="93" spans="1:18" s="33" customFormat="1" ht="12.75" customHeight="1">
      <c r="A93" s="106">
        <v>46005</v>
      </c>
      <c r="B93" s="118" t="str">
        <f t="shared" si="10"/>
        <v>niedziela</v>
      </c>
      <c r="C93" s="91">
        <v>0.44097222222222227</v>
      </c>
      <c r="D93" s="48" t="s">
        <v>31</v>
      </c>
      <c r="E93" s="94">
        <v>0.54166666666666663</v>
      </c>
      <c r="F93" s="83" t="s">
        <v>59</v>
      </c>
      <c r="G93" s="135"/>
      <c r="H93" s="69" t="s">
        <v>62</v>
      </c>
      <c r="I93" s="48" t="s">
        <v>68</v>
      </c>
      <c r="J93" s="74">
        <v>3</v>
      </c>
      <c r="K93" s="17"/>
      <c r="L93" s="17"/>
      <c r="M93" s="17"/>
      <c r="N93" s="17"/>
      <c r="O93" s="17"/>
      <c r="P93" s="17"/>
      <c r="Q93" s="17"/>
    </row>
    <row r="94" spans="1:18" s="33" customFormat="1" ht="12.75" customHeight="1">
      <c r="A94" s="106">
        <v>46005</v>
      </c>
      <c r="B94" s="118" t="str">
        <f t="shared" si="10"/>
        <v>niedziela</v>
      </c>
      <c r="C94" s="91">
        <v>0.5625</v>
      </c>
      <c r="D94" s="48" t="s">
        <v>31</v>
      </c>
      <c r="E94" s="94">
        <v>0.66319444444444442</v>
      </c>
      <c r="F94" s="83" t="s">
        <v>48</v>
      </c>
      <c r="G94" s="135"/>
      <c r="H94" s="63" t="s">
        <v>61</v>
      </c>
      <c r="I94" s="46" t="s">
        <v>68</v>
      </c>
      <c r="J94" s="74">
        <v>3</v>
      </c>
      <c r="K94" s="17"/>
      <c r="L94" s="17"/>
      <c r="M94" s="17"/>
      <c r="N94" s="17"/>
      <c r="O94" s="17"/>
      <c r="P94" s="17"/>
      <c r="Q94" s="17"/>
    </row>
    <row r="95" spans="1:18" s="33" customFormat="1" ht="12.75" customHeight="1">
      <c r="A95" s="106">
        <v>46005</v>
      </c>
      <c r="B95" s="118" t="str">
        <f t="shared" si="10"/>
        <v>niedziela</v>
      </c>
      <c r="C95" s="91">
        <v>0.67013888888888884</v>
      </c>
      <c r="D95" s="48" t="s">
        <v>31</v>
      </c>
      <c r="E95" s="94">
        <v>0.77083333333333337</v>
      </c>
      <c r="F95" s="83" t="s">
        <v>58</v>
      </c>
      <c r="G95" s="135"/>
      <c r="H95" s="69" t="s">
        <v>65</v>
      </c>
      <c r="I95" s="48" t="s">
        <v>68</v>
      </c>
      <c r="J95" s="74">
        <v>3</v>
      </c>
      <c r="K95" s="31"/>
      <c r="L95" s="17"/>
      <c r="M95" s="17"/>
      <c r="N95" s="17"/>
      <c r="O95" s="17"/>
      <c r="P95" s="17"/>
      <c r="Q95" s="17"/>
    </row>
    <row r="96" spans="1:18" s="33" customFormat="1" ht="12.75" customHeight="1" thickBot="1">
      <c r="A96" s="106">
        <v>46005</v>
      </c>
      <c r="B96" s="119" t="str">
        <f t="shared" si="10"/>
        <v>niedziela</v>
      </c>
      <c r="C96" s="92">
        <v>0.77777777777777779</v>
      </c>
      <c r="D96" s="51" t="s">
        <v>31</v>
      </c>
      <c r="E96" s="95">
        <v>0.87847222222222221</v>
      </c>
      <c r="F96" s="153" t="s">
        <v>102</v>
      </c>
      <c r="G96" s="71"/>
      <c r="H96" s="62" t="s">
        <v>101</v>
      </c>
      <c r="I96" s="142" t="s">
        <v>68</v>
      </c>
      <c r="J96" s="76">
        <v>3</v>
      </c>
      <c r="K96" s="17"/>
      <c r="L96" s="17"/>
      <c r="M96" s="17"/>
      <c r="N96" s="17"/>
      <c r="O96" s="17"/>
      <c r="P96" s="17"/>
      <c r="Q96" s="17"/>
    </row>
    <row r="97" spans="1:17" s="33" customFormat="1" ht="12.75" customHeight="1" thickBot="1">
      <c r="A97" s="155">
        <v>45667</v>
      </c>
      <c r="B97" s="280" t="str">
        <f t="shared" si="10"/>
        <v>piątek</v>
      </c>
      <c r="C97" s="281">
        <v>0.70833333333333337</v>
      </c>
      <c r="D97" s="282" t="s">
        <v>31</v>
      </c>
      <c r="E97" s="283">
        <v>0.80902777777777779</v>
      </c>
      <c r="F97" s="284"/>
      <c r="G97" s="81"/>
      <c r="H97" s="285"/>
      <c r="I97" s="286"/>
      <c r="J97" s="287"/>
      <c r="K97" s="31"/>
      <c r="L97" s="17"/>
      <c r="M97" s="17"/>
      <c r="N97" s="17"/>
      <c r="O97" s="17"/>
      <c r="P97" s="17"/>
      <c r="Q97" s="17"/>
    </row>
    <row r="98" spans="1:17" s="33" customFormat="1" ht="12.75" customHeight="1">
      <c r="A98" s="110">
        <v>46032</v>
      </c>
      <c r="B98" s="117" t="s">
        <v>36</v>
      </c>
      <c r="C98" s="90">
        <v>0.33333333333333331</v>
      </c>
      <c r="D98" s="53" t="s">
        <v>31</v>
      </c>
      <c r="E98" s="93">
        <v>0.43402777777777773</v>
      </c>
      <c r="F98" s="82" t="s">
        <v>104</v>
      </c>
      <c r="G98" s="136"/>
      <c r="H98" s="134" t="s">
        <v>105</v>
      </c>
      <c r="I98" s="53" t="s">
        <v>68</v>
      </c>
      <c r="J98" s="75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112">
        <v>46032</v>
      </c>
      <c r="B99" s="118" t="s">
        <v>36</v>
      </c>
      <c r="C99" s="91">
        <v>0.44097222222222227</v>
      </c>
      <c r="D99" s="48" t="s">
        <v>31</v>
      </c>
      <c r="E99" s="94">
        <v>0.54166666666666663</v>
      </c>
      <c r="F99" s="86" t="s">
        <v>106</v>
      </c>
      <c r="G99" s="78"/>
      <c r="H99" s="267" t="s">
        <v>107</v>
      </c>
      <c r="I99" s="227" t="s">
        <v>68</v>
      </c>
      <c r="J99" s="87">
        <v>3</v>
      </c>
      <c r="K99" s="232"/>
      <c r="L99" s="17"/>
      <c r="M99" s="17"/>
      <c r="N99" s="17"/>
      <c r="O99" s="17"/>
      <c r="P99" s="17"/>
      <c r="Q99" s="17"/>
    </row>
    <row r="100" spans="1:17" s="33" customFormat="1" ht="12.75" customHeight="1">
      <c r="A100" s="112">
        <v>46032</v>
      </c>
      <c r="B100" s="118" t="s">
        <v>36</v>
      </c>
      <c r="C100" s="91">
        <v>0.5625</v>
      </c>
      <c r="D100" s="48" t="s">
        <v>31</v>
      </c>
      <c r="E100" s="94">
        <v>0.66319444444444442</v>
      </c>
      <c r="F100" s="205"/>
      <c r="G100" s="78"/>
      <c r="H100" s="160"/>
      <c r="I100" s="80"/>
      <c r="J100" s="87"/>
      <c r="K100" s="17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112">
        <v>46032</v>
      </c>
      <c r="B101" s="118" t="s">
        <v>36</v>
      </c>
      <c r="C101" s="91">
        <v>0.67013888888888884</v>
      </c>
      <c r="D101" s="48" t="s">
        <v>31</v>
      </c>
      <c r="E101" s="94">
        <v>0.77083333333333337</v>
      </c>
      <c r="F101" s="175"/>
      <c r="G101" s="149"/>
      <c r="H101" s="163"/>
      <c r="I101" s="149"/>
      <c r="J101" s="149"/>
      <c r="K101" s="31"/>
      <c r="L101" s="17"/>
      <c r="M101" s="17"/>
      <c r="N101" s="17"/>
      <c r="O101" s="17"/>
      <c r="P101" s="17"/>
      <c r="Q101" s="17"/>
    </row>
    <row r="102" spans="1:17" s="33" customFormat="1" ht="12.75" customHeight="1" thickBot="1">
      <c r="A102" s="113">
        <v>46032</v>
      </c>
      <c r="B102" s="119" t="s">
        <v>36</v>
      </c>
      <c r="C102" s="92">
        <v>0.77777777777777779</v>
      </c>
      <c r="D102" s="51" t="s">
        <v>31</v>
      </c>
      <c r="E102" s="95">
        <v>0.87847222222222221</v>
      </c>
      <c r="F102" s="202"/>
      <c r="G102" s="207"/>
      <c r="H102" s="203"/>
      <c r="I102" s="207"/>
      <c r="J102" s="207"/>
      <c r="K102" s="232"/>
      <c r="L102" s="17"/>
      <c r="M102" s="17"/>
      <c r="N102" s="17"/>
      <c r="O102" s="17"/>
      <c r="P102" s="17"/>
      <c r="Q102" s="17"/>
    </row>
    <row r="103" spans="1:17" s="33" customFormat="1" ht="12.75" customHeight="1">
      <c r="A103" s="110">
        <v>46033</v>
      </c>
      <c r="B103" s="176" t="s">
        <v>35</v>
      </c>
      <c r="C103" s="93">
        <v>0.33333333333333331</v>
      </c>
      <c r="D103" s="53" t="s">
        <v>31</v>
      </c>
      <c r="E103" s="125">
        <v>0.43402777777777773</v>
      </c>
      <c r="F103" s="204" t="s">
        <v>77</v>
      </c>
      <c r="G103" s="45"/>
      <c r="H103" s="134" t="s">
        <v>61</v>
      </c>
      <c r="I103" s="53">
        <v>411</v>
      </c>
      <c r="J103" s="75">
        <v>3</v>
      </c>
      <c r="K103" s="17"/>
      <c r="L103" s="17"/>
      <c r="M103" s="17"/>
      <c r="N103" s="17"/>
      <c r="O103" s="17"/>
      <c r="P103" s="17"/>
      <c r="Q103" s="17"/>
    </row>
    <row r="104" spans="1:17" s="33" customFormat="1" ht="12.75" customHeight="1">
      <c r="A104" s="112">
        <v>46033</v>
      </c>
      <c r="B104" s="168" t="s">
        <v>35</v>
      </c>
      <c r="C104" s="94">
        <v>0.44097222222222227</v>
      </c>
      <c r="D104" s="48" t="s">
        <v>31</v>
      </c>
      <c r="E104" s="122">
        <v>0.54166666666666663</v>
      </c>
      <c r="F104" s="205" t="s">
        <v>78</v>
      </c>
      <c r="G104" s="45"/>
      <c r="H104" s="63" t="s">
        <v>61</v>
      </c>
      <c r="I104" s="245">
        <v>411</v>
      </c>
      <c r="J104" s="74">
        <v>3</v>
      </c>
      <c r="K104" s="17"/>
      <c r="L104" s="17"/>
      <c r="M104" s="17"/>
      <c r="N104" s="17"/>
      <c r="O104" s="17"/>
      <c r="P104" s="17"/>
      <c r="Q104" s="17"/>
    </row>
    <row r="105" spans="1:17" s="33" customFormat="1" ht="12.75" customHeight="1">
      <c r="A105" s="112">
        <v>46033</v>
      </c>
      <c r="B105" s="168" t="s">
        <v>35</v>
      </c>
      <c r="C105" s="94">
        <v>0.33333333333333331</v>
      </c>
      <c r="D105" s="48" t="s">
        <v>31</v>
      </c>
      <c r="E105" s="122">
        <v>0.43402777777777773</v>
      </c>
      <c r="F105" s="205" t="s">
        <v>84</v>
      </c>
      <c r="G105" s="149"/>
      <c r="H105" s="148" t="s">
        <v>66</v>
      </c>
      <c r="I105" s="178" t="s">
        <v>91</v>
      </c>
      <c r="J105" s="74">
        <v>3</v>
      </c>
      <c r="K105" s="17"/>
      <c r="L105" s="17"/>
      <c r="M105" s="17"/>
      <c r="N105" s="17"/>
      <c r="O105" s="17"/>
      <c r="P105" s="17"/>
      <c r="Q105" s="17"/>
    </row>
    <row r="106" spans="1:17" s="33" customFormat="1" ht="12.75" customHeight="1">
      <c r="A106" s="112">
        <v>46033</v>
      </c>
      <c r="B106" s="168" t="s">
        <v>35</v>
      </c>
      <c r="C106" s="94">
        <v>0.44097222222222227</v>
      </c>
      <c r="D106" s="48" t="s">
        <v>31</v>
      </c>
      <c r="E106" s="122">
        <v>0.54166666666666663</v>
      </c>
      <c r="F106" s="205" t="s">
        <v>83</v>
      </c>
      <c r="G106" s="45"/>
      <c r="H106" s="63" t="s">
        <v>66</v>
      </c>
      <c r="I106" s="64" t="s">
        <v>91</v>
      </c>
      <c r="J106" s="74">
        <v>3</v>
      </c>
      <c r="K106" s="17"/>
      <c r="L106" s="17"/>
      <c r="M106" s="17"/>
      <c r="N106" s="17"/>
      <c r="O106" s="17"/>
      <c r="P106" s="17"/>
      <c r="Q106" s="17"/>
    </row>
    <row r="107" spans="1:17" s="33" customFormat="1" ht="12.75" customHeight="1">
      <c r="A107" s="112">
        <v>46033</v>
      </c>
      <c r="B107" s="168" t="s">
        <v>35</v>
      </c>
      <c r="C107" s="94">
        <v>0.5625</v>
      </c>
      <c r="D107" s="48" t="s">
        <v>31</v>
      </c>
      <c r="E107" s="122">
        <v>0.66319444444444442</v>
      </c>
      <c r="F107" s="205" t="s">
        <v>49</v>
      </c>
      <c r="G107" s="45"/>
      <c r="H107" s="69" t="s">
        <v>61</v>
      </c>
      <c r="I107" s="48">
        <v>305</v>
      </c>
      <c r="J107" s="74">
        <v>3</v>
      </c>
      <c r="K107" s="31"/>
      <c r="L107" s="17"/>
      <c r="M107" s="17"/>
      <c r="N107" s="17"/>
      <c r="O107" s="17"/>
      <c r="P107" s="17"/>
      <c r="Q107" s="17"/>
    </row>
    <row r="108" spans="1:17" s="33" customFormat="1" ht="12.75" customHeight="1">
      <c r="A108" s="112">
        <v>46033</v>
      </c>
      <c r="B108" s="168" t="s">
        <v>35</v>
      </c>
      <c r="C108" s="94">
        <v>0.67013888888888884</v>
      </c>
      <c r="D108" s="48" t="s">
        <v>31</v>
      </c>
      <c r="E108" s="122">
        <v>0.77083333333333337</v>
      </c>
      <c r="F108" s="86" t="s">
        <v>42</v>
      </c>
      <c r="G108" s="45"/>
      <c r="H108" s="63" t="s">
        <v>46</v>
      </c>
      <c r="I108" s="64" t="s">
        <v>100</v>
      </c>
      <c r="J108" s="74">
        <v>3</v>
      </c>
      <c r="K108" s="17"/>
      <c r="L108" s="17"/>
      <c r="M108" s="17"/>
      <c r="N108" s="17"/>
      <c r="O108" s="17"/>
      <c r="P108" s="17"/>
      <c r="Q108" s="17"/>
    </row>
    <row r="109" spans="1:17" s="33" customFormat="1" ht="12.75" customHeight="1" thickBot="1">
      <c r="A109" s="113">
        <v>46033</v>
      </c>
      <c r="B109" s="177" t="s">
        <v>35</v>
      </c>
      <c r="C109" s="95">
        <v>0.77777777777777779</v>
      </c>
      <c r="D109" s="51" t="s">
        <v>31</v>
      </c>
      <c r="E109" s="130">
        <v>0.87847222222222221</v>
      </c>
      <c r="F109" s="271" t="s">
        <v>47</v>
      </c>
      <c r="G109" s="71"/>
      <c r="H109" s="257"/>
      <c r="I109" s="240"/>
      <c r="J109" s="76">
        <v>3</v>
      </c>
      <c r="K109" s="17"/>
      <c r="L109" s="17"/>
      <c r="M109" s="17"/>
      <c r="N109" s="17"/>
      <c r="O109" s="17"/>
      <c r="P109" s="17"/>
      <c r="Q109" s="17"/>
    </row>
    <row r="110" spans="1:17" s="33" customFormat="1" ht="12.75" customHeight="1" thickBot="1">
      <c r="A110" s="155">
        <v>46038</v>
      </c>
      <c r="B110" s="154" t="str">
        <f t="shared" ref="B110" si="11">IF(WEEKDAY(A110,2)=5,"piątek",IF(WEEKDAY(A110,2)=6,"sobota",IF(WEEKDAY(A110,2)=7,"niedziela","Błąd")))</f>
        <v>piątek</v>
      </c>
      <c r="C110" s="95">
        <v>0.77777777777777779</v>
      </c>
      <c r="D110" s="51" t="s">
        <v>31</v>
      </c>
      <c r="E110" s="133">
        <v>0.87847222222222221</v>
      </c>
      <c r="F110" s="164" t="s">
        <v>43</v>
      </c>
      <c r="G110" s="71"/>
      <c r="H110" s="257" t="s">
        <v>45</v>
      </c>
      <c r="I110" s="73" t="s">
        <v>68</v>
      </c>
      <c r="J110" s="52">
        <v>3</v>
      </c>
      <c r="K110" s="17"/>
      <c r="L110" s="17"/>
      <c r="M110" s="17"/>
      <c r="N110" s="17"/>
      <c r="O110" s="17"/>
      <c r="P110" s="17"/>
      <c r="Q110" s="17"/>
    </row>
    <row r="111" spans="1:17" s="33" customFormat="1" ht="12.75" customHeight="1">
      <c r="A111" s="105">
        <v>46039</v>
      </c>
      <c r="B111" s="117" t="str">
        <f t="shared" si="10"/>
        <v>sobota</v>
      </c>
      <c r="C111" s="90">
        <v>0.33333333333333331</v>
      </c>
      <c r="D111" s="53" t="s">
        <v>31</v>
      </c>
      <c r="E111" s="93">
        <v>0.43402777777777773</v>
      </c>
      <c r="F111" s="82" t="s">
        <v>48</v>
      </c>
      <c r="G111" s="136"/>
      <c r="H111" s="127" t="s">
        <v>61</v>
      </c>
      <c r="I111" s="43" t="s">
        <v>68</v>
      </c>
      <c r="J111" s="75">
        <v>3</v>
      </c>
      <c r="K111" s="31"/>
      <c r="L111" s="17"/>
      <c r="M111" s="17"/>
      <c r="N111" s="17"/>
      <c r="O111" s="17"/>
      <c r="P111" s="17"/>
      <c r="Q111" s="17"/>
    </row>
    <row r="112" spans="1:17" s="33" customFormat="1" ht="12.75" customHeight="1">
      <c r="A112" s="106">
        <v>46039</v>
      </c>
      <c r="B112" s="118" t="str">
        <f t="shared" si="10"/>
        <v>sobota</v>
      </c>
      <c r="C112" s="91">
        <v>0.44097222222222227</v>
      </c>
      <c r="D112" s="48" t="s">
        <v>31</v>
      </c>
      <c r="E112" s="94">
        <v>0.54166666666666663</v>
      </c>
      <c r="F112" s="83" t="s">
        <v>59</v>
      </c>
      <c r="G112" s="135"/>
      <c r="H112" s="69" t="s">
        <v>62</v>
      </c>
      <c r="I112" s="48" t="s">
        <v>68</v>
      </c>
      <c r="J112" s="74">
        <v>3</v>
      </c>
      <c r="K112" s="17"/>
      <c r="L112" s="17"/>
      <c r="M112" s="17"/>
      <c r="N112" s="17"/>
      <c r="O112" s="17"/>
      <c r="P112" s="17"/>
      <c r="Q112" s="17"/>
    </row>
    <row r="113" spans="1:17" s="33" customFormat="1" ht="12.75" customHeight="1">
      <c r="A113" s="106">
        <v>46039</v>
      </c>
      <c r="B113" s="118" t="str">
        <f t="shared" si="10"/>
        <v>sobota</v>
      </c>
      <c r="C113" s="91">
        <v>0.5625</v>
      </c>
      <c r="D113" s="48" t="s">
        <v>31</v>
      </c>
      <c r="E113" s="94">
        <v>0.66319444444444442</v>
      </c>
      <c r="F113" s="83" t="s">
        <v>41</v>
      </c>
      <c r="G113" s="135"/>
      <c r="H113" s="69" t="s">
        <v>46</v>
      </c>
      <c r="I113" s="48" t="s">
        <v>68</v>
      </c>
      <c r="J113" s="74">
        <v>3</v>
      </c>
      <c r="K113" s="17"/>
      <c r="L113" s="17"/>
      <c r="M113" s="17"/>
      <c r="N113" s="17"/>
      <c r="O113" s="17"/>
      <c r="P113" s="17"/>
      <c r="Q113" s="17"/>
    </row>
    <row r="114" spans="1:17" s="33" customFormat="1" ht="12.75" customHeight="1">
      <c r="A114" s="106">
        <v>46039</v>
      </c>
      <c r="B114" s="118" t="str">
        <f t="shared" si="10"/>
        <v>sobota</v>
      </c>
      <c r="C114" s="91">
        <v>0.67013888888888884</v>
      </c>
      <c r="D114" s="48" t="s">
        <v>31</v>
      </c>
      <c r="E114" s="94">
        <v>0.77083333333333337</v>
      </c>
      <c r="F114" s="83" t="s">
        <v>104</v>
      </c>
      <c r="G114" s="135"/>
      <c r="H114" s="69" t="s">
        <v>105</v>
      </c>
      <c r="I114" s="48" t="s">
        <v>68</v>
      </c>
      <c r="J114" s="74">
        <v>3</v>
      </c>
      <c r="K114" s="17"/>
      <c r="L114" s="17"/>
      <c r="M114" s="17"/>
      <c r="N114" s="17"/>
      <c r="O114" s="17"/>
      <c r="P114" s="17"/>
      <c r="Q114" s="17"/>
    </row>
    <row r="115" spans="1:17" s="33" customFormat="1" ht="12.75" customHeight="1" thickBot="1">
      <c r="A115" s="116">
        <v>46039</v>
      </c>
      <c r="B115" s="119" t="str">
        <f t="shared" si="10"/>
        <v>sobota</v>
      </c>
      <c r="C115" s="92">
        <v>0.77777777777777779</v>
      </c>
      <c r="D115" s="51" t="s">
        <v>31</v>
      </c>
      <c r="E115" s="95">
        <v>0.87847222222222221</v>
      </c>
      <c r="F115" s="224" t="s">
        <v>106</v>
      </c>
      <c r="G115" s="277"/>
      <c r="H115" s="278" t="s">
        <v>107</v>
      </c>
      <c r="I115" s="219" t="s">
        <v>68</v>
      </c>
      <c r="J115" s="279">
        <v>3</v>
      </c>
      <c r="K115" s="31"/>
      <c r="L115" s="17"/>
      <c r="M115" s="17"/>
      <c r="N115" s="17"/>
      <c r="O115" s="17"/>
      <c r="P115" s="17"/>
      <c r="Q115" s="17"/>
    </row>
    <row r="116" spans="1:17" s="33" customFormat="1" ht="12.75" customHeight="1">
      <c r="A116" s="106">
        <v>46040</v>
      </c>
      <c r="B116" s="118" t="str">
        <f t="shared" si="10"/>
        <v>niedziela</v>
      </c>
      <c r="C116" s="91">
        <v>0.33333333333333331</v>
      </c>
      <c r="D116" s="48" t="s">
        <v>31</v>
      </c>
      <c r="E116" s="91">
        <v>0.43402777777777773</v>
      </c>
      <c r="F116" s="83" t="s">
        <v>104</v>
      </c>
      <c r="G116" s="135"/>
      <c r="H116" s="69" t="s">
        <v>105</v>
      </c>
      <c r="I116" s="48" t="s">
        <v>68</v>
      </c>
      <c r="J116" s="74">
        <v>3</v>
      </c>
      <c r="K116" s="17"/>
      <c r="L116" s="17"/>
      <c r="M116" s="17"/>
      <c r="N116" s="17"/>
      <c r="O116" s="17"/>
      <c r="P116" s="17"/>
      <c r="Q116" s="17"/>
    </row>
    <row r="117" spans="1:17" s="17" customFormat="1" ht="12.75">
      <c r="A117" s="106">
        <v>46040</v>
      </c>
      <c r="B117" s="118" t="str">
        <f t="shared" si="10"/>
        <v>niedziela</v>
      </c>
      <c r="C117" s="91">
        <v>0.44097222222222227</v>
      </c>
      <c r="D117" s="48" t="s">
        <v>31</v>
      </c>
      <c r="E117" s="91">
        <v>0.54166666666666663</v>
      </c>
      <c r="F117" s="86" t="s">
        <v>106</v>
      </c>
      <c r="G117" s="78"/>
      <c r="H117" s="267" t="s">
        <v>107</v>
      </c>
      <c r="I117" s="227" t="s">
        <v>68</v>
      </c>
      <c r="J117" s="87">
        <v>3</v>
      </c>
      <c r="K117" s="31"/>
    </row>
    <row r="118" spans="1:17" s="17" customFormat="1" ht="12.75">
      <c r="A118" s="106">
        <v>46040</v>
      </c>
      <c r="B118" s="118" t="str">
        <f t="shared" si="10"/>
        <v>niedziela</v>
      </c>
      <c r="C118" s="91">
        <v>0.5625</v>
      </c>
      <c r="D118" s="48" t="s">
        <v>31</v>
      </c>
      <c r="E118" s="91">
        <v>0.66319444444444442</v>
      </c>
      <c r="F118" s="229"/>
      <c r="G118" s="45"/>
      <c r="H118" s="70"/>
      <c r="I118" s="72"/>
      <c r="J118" s="47"/>
    </row>
    <row r="119" spans="1:17" s="17" customFormat="1" ht="12.75">
      <c r="A119" s="106">
        <v>46040</v>
      </c>
      <c r="B119" s="118" t="str">
        <f t="shared" si="10"/>
        <v>niedziela</v>
      </c>
      <c r="C119" s="91">
        <v>0.67013888888888884</v>
      </c>
      <c r="D119" s="48" t="s">
        <v>31</v>
      </c>
      <c r="E119" s="91">
        <v>0.77083333333333337</v>
      </c>
      <c r="G119" s="244"/>
      <c r="H119" s="244"/>
      <c r="J119" s="244"/>
    </row>
    <row r="120" spans="1:17" s="17" customFormat="1" ht="13.5" thickBot="1">
      <c r="A120" s="116">
        <v>46040</v>
      </c>
      <c r="B120" s="114" t="str">
        <f t="shared" si="10"/>
        <v>niedziela</v>
      </c>
      <c r="C120" s="92">
        <v>0.77777777777777779</v>
      </c>
      <c r="D120" s="51" t="s">
        <v>31</v>
      </c>
      <c r="E120" s="92">
        <v>0.87847222222222221</v>
      </c>
      <c r="F120" s="141"/>
      <c r="G120" s="50"/>
      <c r="H120" s="65"/>
      <c r="I120" s="235"/>
      <c r="J120" s="52"/>
    </row>
    <row r="121" spans="1:17" s="17" customFormat="1" ht="13.5" thickBot="1">
      <c r="A121" s="156"/>
      <c r="B121" s="157"/>
      <c r="C121" s="158"/>
      <c r="D121" s="159"/>
      <c r="E121" s="158"/>
      <c r="F121" s="86"/>
      <c r="G121" s="78"/>
      <c r="H121" s="160"/>
      <c r="I121" s="80"/>
      <c r="J121" s="87"/>
    </row>
    <row r="122" spans="1:17" s="17" customFormat="1" ht="12.75">
      <c r="A122" s="110">
        <v>46053</v>
      </c>
      <c r="B122" s="176" t="str">
        <f t="shared" si="10"/>
        <v>sobota</v>
      </c>
      <c r="C122" s="93">
        <v>0.33333333333333331</v>
      </c>
      <c r="D122" s="53" t="s">
        <v>31</v>
      </c>
      <c r="E122" s="125">
        <v>0.43402777777777773</v>
      </c>
      <c r="F122" s="82" t="s">
        <v>92</v>
      </c>
      <c r="G122" s="234"/>
      <c r="H122" s="58" t="s">
        <v>52</v>
      </c>
      <c r="I122" s="239">
        <v>209</v>
      </c>
      <c r="J122" s="75">
        <v>3</v>
      </c>
    </row>
    <row r="123" spans="1:17" s="17" customFormat="1" ht="12.75">
      <c r="A123" s="112">
        <v>46053</v>
      </c>
      <c r="B123" s="168" t="str">
        <f t="shared" si="10"/>
        <v>sobota</v>
      </c>
      <c r="C123" s="94">
        <v>0.44097222222222227</v>
      </c>
      <c r="D123" s="48" t="s">
        <v>31</v>
      </c>
      <c r="E123" s="122">
        <v>0.54166666666666663</v>
      </c>
      <c r="F123" s="83" t="s">
        <v>93</v>
      </c>
      <c r="G123" s="61"/>
      <c r="H123" s="59" t="s">
        <v>52</v>
      </c>
      <c r="I123" s="255">
        <v>209</v>
      </c>
      <c r="J123" s="74">
        <v>3</v>
      </c>
    </row>
    <row r="124" spans="1:17" s="17" customFormat="1" ht="12.75">
      <c r="A124" s="112">
        <v>46053</v>
      </c>
      <c r="B124" s="168" t="str">
        <f t="shared" ref="B124:B125" si="12">IF(WEEKDAY(A124,2)=5,"piątek",IF(WEEKDAY(A124,2)=6,"sobota",IF(WEEKDAY(A124,2)=7,"niedziela","Błąd")))</f>
        <v>sobota</v>
      </c>
      <c r="C124" s="94">
        <v>0.33333333333333331</v>
      </c>
      <c r="D124" s="48" t="s">
        <v>31</v>
      </c>
      <c r="E124" s="122">
        <v>0.43402777777777773</v>
      </c>
      <c r="F124" s="83" t="s">
        <v>95</v>
      </c>
      <c r="G124" s="61"/>
      <c r="H124" s="59" t="s">
        <v>46</v>
      </c>
      <c r="I124" s="245" t="s">
        <v>100</v>
      </c>
      <c r="J124" s="74">
        <v>3</v>
      </c>
    </row>
    <row r="125" spans="1:17" s="17" customFormat="1" ht="12.75">
      <c r="A125" s="112">
        <v>46053</v>
      </c>
      <c r="B125" s="168" t="str">
        <f t="shared" si="12"/>
        <v>sobota</v>
      </c>
      <c r="C125" s="94">
        <v>0.44097222222222227</v>
      </c>
      <c r="D125" s="48" t="s">
        <v>31</v>
      </c>
      <c r="E125" s="122">
        <v>0.54166666666666663</v>
      </c>
      <c r="F125" s="83" t="s">
        <v>94</v>
      </c>
      <c r="G125" s="61"/>
      <c r="H125" s="59" t="s">
        <v>46</v>
      </c>
      <c r="I125" s="255" t="s">
        <v>100</v>
      </c>
      <c r="J125" s="74">
        <v>3</v>
      </c>
    </row>
    <row r="126" spans="1:17" s="17" customFormat="1" ht="12.75">
      <c r="A126" s="112">
        <v>46053</v>
      </c>
      <c r="B126" s="168" t="str">
        <f t="shared" si="10"/>
        <v>sobota</v>
      </c>
      <c r="C126" s="94">
        <v>0.5625</v>
      </c>
      <c r="D126" s="48" t="s">
        <v>31</v>
      </c>
      <c r="E126" s="122">
        <v>0.66319444444444442</v>
      </c>
      <c r="F126" s="83" t="s">
        <v>57</v>
      </c>
      <c r="G126" s="61"/>
      <c r="H126" s="59" t="s">
        <v>67</v>
      </c>
      <c r="I126" s="245">
        <v>307</v>
      </c>
      <c r="J126" s="74">
        <v>3</v>
      </c>
      <c r="K126" s="31"/>
    </row>
    <row r="127" spans="1:17" s="17" customFormat="1" ht="12.75">
      <c r="A127" s="112">
        <v>46053</v>
      </c>
      <c r="B127" s="168" t="str">
        <f t="shared" si="10"/>
        <v>sobota</v>
      </c>
      <c r="C127" s="94">
        <v>0.67013888888888884</v>
      </c>
      <c r="D127" s="48" t="s">
        <v>31</v>
      </c>
      <c r="E127" s="122">
        <v>0.77083333333333337</v>
      </c>
      <c r="F127" s="83" t="s">
        <v>57</v>
      </c>
      <c r="G127" s="135"/>
      <c r="H127" s="63" t="s">
        <v>67</v>
      </c>
      <c r="I127" s="245">
        <v>307</v>
      </c>
      <c r="J127" s="47">
        <v>3</v>
      </c>
    </row>
    <row r="128" spans="1:17" s="17" customFormat="1" ht="13.5" thickBot="1">
      <c r="A128" s="112">
        <v>46053</v>
      </c>
      <c r="B128" s="168" t="str">
        <f t="shared" si="10"/>
        <v>sobota</v>
      </c>
      <c r="C128" s="95">
        <v>0.77777777777777779</v>
      </c>
      <c r="D128" s="51" t="s">
        <v>31</v>
      </c>
      <c r="E128" s="130">
        <v>0.87847222222222221</v>
      </c>
      <c r="F128" s="84" t="s">
        <v>42</v>
      </c>
      <c r="G128" s="135"/>
      <c r="H128" s="63" t="s">
        <v>46</v>
      </c>
      <c r="I128" s="64" t="s">
        <v>100</v>
      </c>
      <c r="J128" s="74">
        <v>3</v>
      </c>
      <c r="K128" s="31"/>
    </row>
    <row r="129" spans="1:11" s="17" customFormat="1" ht="12.75">
      <c r="A129" s="110">
        <v>46054</v>
      </c>
      <c r="B129" s="117" t="str">
        <f t="shared" ref="B129" si="13">IF(WEEKDAY(A129,2)=5,"piątek",IF(WEEKDAY(A129,2)=6,"sobota",IF(WEEKDAY(A129,2)=7,"niedziela","Błąd")))</f>
        <v>niedziela</v>
      </c>
      <c r="C129" s="93">
        <v>0.33333333333333331</v>
      </c>
      <c r="D129" s="53" t="s">
        <v>31</v>
      </c>
      <c r="E129" s="125">
        <v>0.43402777777777773</v>
      </c>
      <c r="F129" s="82" t="s">
        <v>57</v>
      </c>
      <c r="G129" s="234"/>
      <c r="H129" s="58" t="s">
        <v>67</v>
      </c>
      <c r="I129" s="246">
        <v>307</v>
      </c>
      <c r="J129" s="75">
        <v>3</v>
      </c>
      <c r="K129" s="31"/>
    </row>
    <row r="130" spans="1:11" s="17" customFormat="1" ht="12.75">
      <c r="A130" s="112">
        <v>46054</v>
      </c>
      <c r="B130" s="118" t="str">
        <f t="shared" ref="B130:B132" si="14">IF(WEEKDAY(A130,2)=5,"piątek",IF(WEEKDAY(A130,2)=6,"sobota",IF(WEEKDAY(A130,2)=7,"niedziela","Błąd")))</f>
        <v>niedziela</v>
      </c>
      <c r="C130" s="94">
        <v>0.44097222222222227</v>
      </c>
      <c r="D130" s="48" t="s">
        <v>31</v>
      </c>
      <c r="E130" s="122">
        <v>0.54166666666666663</v>
      </c>
      <c r="F130" s="83" t="s">
        <v>49</v>
      </c>
      <c r="G130" s="61"/>
      <c r="H130" s="70" t="s">
        <v>61</v>
      </c>
      <c r="I130" s="64">
        <v>307</v>
      </c>
      <c r="J130" s="74">
        <v>3</v>
      </c>
      <c r="K130" s="31"/>
    </row>
    <row r="131" spans="1:11" s="17" customFormat="1" ht="12.75">
      <c r="A131" s="112">
        <v>46054</v>
      </c>
      <c r="B131" s="118" t="str">
        <f t="shared" si="14"/>
        <v>niedziela</v>
      </c>
      <c r="C131" s="94">
        <v>0.5625</v>
      </c>
      <c r="D131" s="48" t="s">
        <v>31</v>
      </c>
      <c r="E131" s="122">
        <v>0.66319444444444442</v>
      </c>
      <c r="F131" s="59" t="s">
        <v>44</v>
      </c>
      <c r="G131" s="61"/>
      <c r="H131" s="70" t="s">
        <v>45</v>
      </c>
      <c r="I131" s="64" t="s">
        <v>100</v>
      </c>
      <c r="J131" s="74">
        <v>3</v>
      </c>
      <c r="K131" s="31"/>
    </row>
    <row r="132" spans="1:11" s="17" customFormat="1" ht="13.5" thickBot="1">
      <c r="A132" s="113">
        <v>46054</v>
      </c>
      <c r="B132" s="119" t="str">
        <f t="shared" si="14"/>
        <v>niedziela</v>
      </c>
      <c r="C132" s="95">
        <v>0.67013888888888884</v>
      </c>
      <c r="D132" s="51" t="s">
        <v>31</v>
      </c>
      <c r="E132" s="130">
        <v>0.77083333333333337</v>
      </c>
      <c r="F132" s="164" t="s">
        <v>42</v>
      </c>
      <c r="G132" s="71"/>
      <c r="H132" s="62" t="s">
        <v>46</v>
      </c>
      <c r="I132" s="240" t="s">
        <v>100</v>
      </c>
      <c r="J132" s="76">
        <v>3</v>
      </c>
      <c r="K132" s="31"/>
    </row>
    <row r="133" spans="1:11" s="17" customFormat="1" ht="13.5" thickBot="1">
      <c r="A133" s="123"/>
      <c r="B133" s="124"/>
      <c r="C133" s="125"/>
      <c r="D133" s="126"/>
      <c r="E133" s="125"/>
      <c r="F133" s="251"/>
      <c r="G133" s="199"/>
      <c r="H133" s="259"/>
      <c r="I133" s="260"/>
      <c r="J133" s="201"/>
      <c r="K133" s="31"/>
    </row>
    <row r="134" spans="1:11" s="17" customFormat="1" ht="12.75">
      <c r="A134" s="123"/>
      <c r="B134" s="124"/>
      <c r="C134" s="125"/>
      <c r="D134" s="126"/>
      <c r="E134" s="258"/>
      <c r="F134" s="68" t="s">
        <v>92</v>
      </c>
      <c r="G134" s="45"/>
      <c r="H134" s="63" t="s">
        <v>52</v>
      </c>
      <c r="I134" s="242" t="s">
        <v>72</v>
      </c>
      <c r="J134" s="74">
        <v>6</v>
      </c>
      <c r="K134" s="31"/>
    </row>
    <row r="135" spans="1:11" s="17" customFormat="1" ht="12.75">
      <c r="A135" s="225"/>
      <c r="B135" s="121"/>
      <c r="C135" s="122"/>
      <c r="D135" s="72"/>
      <c r="E135" s="132"/>
      <c r="F135" s="68" t="s">
        <v>93</v>
      </c>
      <c r="G135" s="45"/>
      <c r="H135" s="63" t="s">
        <v>52</v>
      </c>
      <c r="I135" s="242" t="s">
        <v>72</v>
      </c>
      <c r="J135" s="74">
        <v>6</v>
      </c>
      <c r="K135" s="31"/>
    </row>
    <row r="136" spans="1:11" s="17" customFormat="1" ht="12.75">
      <c r="A136" s="225"/>
      <c r="B136" s="121"/>
      <c r="C136" s="122"/>
      <c r="D136" s="72"/>
      <c r="E136" s="132"/>
      <c r="F136" s="254" t="s">
        <v>41</v>
      </c>
      <c r="G136" s="45"/>
      <c r="H136" s="63" t="s">
        <v>46</v>
      </c>
      <c r="I136" s="242" t="s">
        <v>72</v>
      </c>
      <c r="J136" s="74">
        <v>9</v>
      </c>
      <c r="K136" s="31"/>
    </row>
    <row r="137" spans="1:11" s="17" customFormat="1" ht="12.75">
      <c r="A137" s="225"/>
      <c r="B137" s="121"/>
      <c r="C137" s="122"/>
      <c r="D137" s="72"/>
      <c r="E137" s="132"/>
      <c r="F137" s="254" t="s">
        <v>42</v>
      </c>
      <c r="G137" s="45"/>
      <c r="H137" s="63" t="s">
        <v>46</v>
      </c>
      <c r="I137" s="242" t="s">
        <v>72</v>
      </c>
      <c r="J137" s="74">
        <v>9</v>
      </c>
      <c r="K137" s="182"/>
    </row>
    <row r="138" spans="1:11" s="17" customFormat="1" ht="12.75" customHeight="1" thickBot="1">
      <c r="A138" s="225"/>
      <c r="B138" s="121"/>
      <c r="C138" s="122"/>
      <c r="D138" s="72"/>
      <c r="E138" s="132"/>
      <c r="F138" s="261" t="s">
        <v>94</v>
      </c>
      <c r="G138" s="50"/>
      <c r="H138" s="131" t="s">
        <v>46</v>
      </c>
      <c r="I138" s="243" t="s">
        <v>72</v>
      </c>
      <c r="J138" s="76">
        <v>3</v>
      </c>
      <c r="K138" s="182"/>
    </row>
    <row r="139" spans="1:11" s="17" customFormat="1" ht="12.75" customHeight="1" thickBot="1">
      <c r="A139" s="128"/>
      <c r="B139" s="129"/>
      <c r="C139" s="130"/>
      <c r="D139" s="73"/>
      <c r="E139" s="133"/>
      <c r="F139" s="261" t="s">
        <v>95</v>
      </c>
      <c r="G139" s="50"/>
      <c r="H139" s="131" t="s">
        <v>46</v>
      </c>
      <c r="I139" s="243" t="s">
        <v>72</v>
      </c>
      <c r="J139" s="76">
        <v>3</v>
      </c>
      <c r="K139" s="182"/>
    </row>
    <row r="140" spans="1:11" s="17" customFormat="1" ht="13.5" thickBot="1">
      <c r="A140" s="128"/>
      <c r="B140" s="129"/>
      <c r="C140" s="130"/>
      <c r="D140" s="73"/>
      <c r="E140" s="133"/>
      <c r="F140" s="141"/>
      <c r="G140" s="50"/>
      <c r="H140" s="62"/>
      <c r="I140" s="120"/>
      <c r="J140" s="76"/>
      <c r="K140" s="183"/>
    </row>
    <row r="141" spans="1:11" s="17" customFormat="1" ht="13.5" thickBot="1">
      <c r="A141" s="54"/>
      <c r="B141" s="54"/>
      <c r="C141" s="54"/>
      <c r="D141" s="54"/>
      <c r="E141" s="54"/>
      <c r="F141" s="54"/>
      <c r="G141" s="55"/>
      <c r="H141" s="184"/>
      <c r="I141" s="56"/>
      <c r="J141" s="185">
        <f>SUM(J9:J140)</f>
        <v>369</v>
      </c>
      <c r="K141" s="183"/>
    </row>
    <row r="142" spans="1:11" s="17" customFormat="1" ht="12.75">
      <c r="A142" s="54"/>
      <c r="B142" s="54"/>
      <c r="C142" s="54"/>
      <c r="D142" s="54"/>
      <c r="E142" s="54"/>
      <c r="G142" s="186"/>
      <c r="H142" s="187"/>
      <c r="I142" s="188"/>
      <c r="J142" s="189"/>
      <c r="K142" s="183"/>
    </row>
    <row r="143" spans="1:11" s="17" customFormat="1" ht="12.75">
      <c r="A143" s="54"/>
      <c r="B143" s="54"/>
      <c r="C143" s="54"/>
      <c r="D143" s="54"/>
      <c r="E143" s="54"/>
      <c r="F143" s="98" t="s">
        <v>32</v>
      </c>
      <c r="G143" s="190">
        <f>SUM(J9,J140)</f>
        <v>3</v>
      </c>
      <c r="H143" s="187"/>
      <c r="I143" s="188"/>
      <c r="J143" s="189"/>
      <c r="K143" s="183"/>
    </row>
    <row r="144" spans="1:11" s="17" customFormat="1" ht="12.75">
      <c r="A144" s="54"/>
      <c r="B144" s="54"/>
      <c r="C144" s="54"/>
      <c r="D144" s="54"/>
      <c r="E144" s="54"/>
      <c r="G144" s="18"/>
      <c r="H144" s="19"/>
      <c r="I144" s="20"/>
      <c r="J144" s="54"/>
    </row>
    <row r="145" spans="1:11" s="17" customFormat="1" ht="13.5" thickBot="1">
      <c r="A145" s="54"/>
      <c r="B145" s="54"/>
      <c r="C145" s="54"/>
      <c r="D145" s="54"/>
      <c r="E145" s="54"/>
      <c r="G145" s="18"/>
      <c r="H145" s="19"/>
      <c r="I145" s="20"/>
      <c r="J145" s="54"/>
    </row>
    <row r="146" spans="1:11" s="17" customFormat="1" ht="13.5" thickBot="1">
      <c r="A146" s="54"/>
      <c r="B146" s="54"/>
      <c r="C146" s="54"/>
      <c r="D146" s="54"/>
      <c r="E146" s="54"/>
      <c r="F146" s="191" t="s">
        <v>47</v>
      </c>
      <c r="G146" s="81">
        <f t="shared" ref="G146:G167" si="15">SUMIF($F$9:$F$140,F146,$J$9:$J$140)</f>
        <v>9</v>
      </c>
      <c r="H146" s="192"/>
      <c r="I146" s="193">
        <v>9</v>
      </c>
      <c r="J146" s="54"/>
    </row>
    <row r="147" spans="1:11" s="17" customFormat="1" ht="13.5" thickBot="1">
      <c r="A147" s="54"/>
      <c r="B147" s="54"/>
      <c r="C147" s="54"/>
      <c r="D147" s="54"/>
      <c r="E147" s="54"/>
      <c r="F147" s="191" t="s">
        <v>48</v>
      </c>
      <c r="G147" s="78">
        <f t="shared" si="15"/>
        <v>18</v>
      </c>
      <c r="H147" s="262"/>
      <c r="I147" s="194">
        <v>18</v>
      </c>
      <c r="J147" s="263"/>
      <c r="K147" s="232" t="s">
        <v>61</v>
      </c>
    </row>
    <row r="148" spans="1:11" s="17" customFormat="1" ht="13.5" thickBot="1">
      <c r="A148" s="54"/>
      <c r="B148" s="54"/>
      <c r="C148" s="54"/>
      <c r="D148" s="54"/>
      <c r="E148" s="54"/>
      <c r="F148" s="191" t="s">
        <v>49</v>
      </c>
      <c r="G148" s="78">
        <f t="shared" si="15"/>
        <v>9</v>
      </c>
      <c r="H148" s="195"/>
      <c r="I148" s="194">
        <v>9</v>
      </c>
      <c r="J148" s="263"/>
      <c r="K148" s="232" t="s">
        <v>61</v>
      </c>
    </row>
    <row r="149" spans="1:11" s="17" customFormat="1" ht="13.5" thickBot="1">
      <c r="A149" s="54"/>
      <c r="B149" s="54"/>
      <c r="C149" s="54"/>
      <c r="D149" s="54"/>
      <c r="E149" s="54"/>
      <c r="F149" s="191" t="s">
        <v>77</v>
      </c>
      <c r="G149" s="78">
        <f t="shared" si="15"/>
        <v>9</v>
      </c>
      <c r="H149" s="195"/>
      <c r="I149" s="194">
        <v>9</v>
      </c>
      <c r="J149" s="263"/>
      <c r="K149" s="232" t="s">
        <v>61</v>
      </c>
    </row>
    <row r="150" spans="1:11" s="17" customFormat="1" ht="12.75">
      <c r="A150" s="54"/>
      <c r="B150" s="54"/>
      <c r="C150" s="54"/>
      <c r="D150" s="54"/>
      <c r="E150" s="54"/>
      <c r="F150" s="191" t="s">
        <v>78</v>
      </c>
      <c r="G150" s="78">
        <f t="shared" si="15"/>
        <v>9</v>
      </c>
      <c r="H150" s="195"/>
      <c r="I150" s="194">
        <v>9</v>
      </c>
      <c r="J150" s="263"/>
      <c r="K150" s="232"/>
    </row>
    <row r="151" spans="1:11" s="17" customFormat="1" ht="12.75">
      <c r="A151" s="54"/>
      <c r="B151" s="54"/>
      <c r="C151" s="54"/>
      <c r="D151" s="54"/>
      <c r="E151" s="54"/>
      <c r="F151" s="264" t="s">
        <v>50</v>
      </c>
      <c r="G151" s="78">
        <f t="shared" si="15"/>
        <v>9</v>
      </c>
      <c r="H151" s="262"/>
      <c r="I151" s="194">
        <v>9</v>
      </c>
      <c r="J151" s="263"/>
      <c r="K151" s="232" t="s">
        <v>51</v>
      </c>
    </row>
    <row r="152" spans="1:11" s="17" customFormat="1" ht="12.75">
      <c r="A152" s="54"/>
      <c r="B152" s="54"/>
      <c r="C152" s="54"/>
      <c r="D152" s="54"/>
      <c r="E152" s="54"/>
      <c r="F152" s="264" t="s">
        <v>92</v>
      </c>
      <c r="G152" s="78">
        <f t="shared" si="15"/>
        <v>18</v>
      </c>
      <c r="H152" s="262"/>
      <c r="I152" s="194">
        <v>18</v>
      </c>
      <c r="J152" s="265"/>
      <c r="K152" s="232" t="s">
        <v>52</v>
      </c>
    </row>
    <row r="153" spans="1:11" s="17" customFormat="1" ht="12.75">
      <c r="A153" s="54"/>
      <c r="B153" s="54"/>
      <c r="C153" s="54"/>
      <c r="D153" s="54"/>
      <c r="E153" s="54"/>
      <c r="F153" s="264" t="s">
        <v>93</v>
      </c>
      <c r="G153" s="78">
        <f t="shared" si="15"/>
        <v>18</v>
      </c>
      <c r="H153" s="262"/>
      <c r="I153" s="194">
        <v>18</v>
      </c>
      <c r="J153" s="265"/>
      <c r="K153" s="232"/>
    </row>
    <row r="154" spans="1:11" s="17" customFormat="1" ht="12.75">
      <c r="A154" s="54"/>
      <c r="B154" s="54"/>
      <c r="C154" s="54"/>
      <c r="D154" s="54"/>
      <c r="E154" s="54"/>
      <c r="F154" s="264" t="s">
        <v>55</v>
      </c>
      <c r="G154" s="78">
        <f t="shared" si="15"/>
        <v>9</v>
      </c>
      <c r="H154" s="195"/>
      <c r="I154" s="194">
        <v>9</v>
      </c>
      <c r="J154" s="263"/>
      <c r="K154" s="232" t="s">
        <v>56</v>
      </c>
    </row>
    <row r="155" spans="1:11" s="17" customFormat="1" ht="12.75">
      <c r="A155" s="54"/>
      <c r="B155" s="54"/>
      <c r="C155" s="54"/>
      <c r="D155" s="54"/>
      <c r="E155" s="54"/>
      <c r="F155" s="264" t="s">
        <v>94</v>
      </c>
      <c r="G155" s="78">
        <f t="shared" si="15"/>
        <v>9</v>
      </c>
      <c r="H155" s="195"/>
      <c r="I155" s="194">
        <v>9</v>
      </c>
      <c r="J155" s="263"/>
      <c r="K155" s="232" t="s">
        <v>46</v>
      </c>
    </row>
    <row r="156" spans="1:11" s="17" customFormat="1" ht="12.75">
      <c r="A156" s="54"/>
      <c r="B156" s="54"/>
      <c r="C156" s="54"/>
      <c r="D156" s="54"/>
      <c r="E156" s="54"/>
      <c r="F156" s="264" t="s">
        <v>95</v>
      </c>
      <c r="G156" s="78">
        <f t="shared" si="15"/>
        <v>9</v>
      </c>
      <c r="H156" s="195"/>
      <c r="I156" s="194">
        <v>9</v>
      </c>
      <c r="J156" s="263"/>
      <c r="K156" s="232"/>
    </row>
    <row r="157" spans="1:11" s="17" customFormat="1" ht="12.75">
      <c r="A157" s="54"/>
      <c r="B157" s="54"/>
      <c r="C157" s="54"/>
      <c r="D157" s="54"/>
      <c r="E157" s="54"/>
      <c r="F157" s="264" t="s">
        <v>57</v>
      </c>
      <c r="G157" s="78">
        <f t="shared" si="15"/>
        <v>18</v>
      </c>
      <c r="H157" s="195"/>
      <c r="I157" s="194">
        <v>18</v>
      </c>
      <c r="J157" s="263"/>
      <c r="K157" s="232" t="s">
        <v>67</v>
      </c>
    </row>
    <row r="158" spans="1:11" s="17" customFormat="1" ht="12.75">
      <c r="A158" s="54"/>
      <c r="B158" s="54"/>
      <c r="C158" s="54"/>
      <c r="D158" s="54"/>
      <c r="E158" s="54"/>
      <c r="F158" s="264" t="s">
        <v>58</v>
      </c>
      <c r="G158" s="78">
        <f t="shared" si="15"/>
        <v>18</v>
      </c>
      <c r="H158" s="195"/>
      <c r="I158" s="194">
        <v>18</v>
      </c>
      <c r="J158" s="263"/>
      <c r="K158" s="232" t="s">
        <v>65</v>
      </c>
    </row>
    <row r="159" spans="1:11" s="17" customFormat="1" ht="12.75">
      <c r="A159" s="54"/>
      <c r="B159" s="54"/>
      <c r="C159" s="54"/>
      <c r="D159" s="54"/>
      <c r="E159" s="54"/>
      <c r="F159" s="264" t="s">
        <v>83</v>
      </c>
      <c r="G159" s="78">
        <f t="shared" si="15"/>
        <v>9</v>
      </c>
      <c r="H159" s="195"/>
      <c r="I159" s="194">
        <v>9</v>
      </c>
      <c r="J159" s="263"/>
      <c r="K159" s="232" t="s">
        <v>66</v>
      </c>
    </row>
    <row r="160" spans="1:11" s="17" customFormat="1" ht="12.75">
      <c r="A160" s="54"/>
      <c r="B160" s="54"/>
      <c r="C160" s="54"/>
      <c r="D160" s="54"/>
      <c r="E160" s="54"/>
      <c r="F160" s="264" t="s">
        <v>84</v>
      </c>
      <c r="G160" s="78">
        <f t="shared" si="15"/>
        <v>9</v>
      </c>
      <c r="H160" s="195"/>
      <c r="I160" s="194">
        <v>9</v>
      </c>
      <c r="J160" s="263"/>
      <c r="K160" s="232"/>
    </row>
    <row r="161" spans="1:11" s="17" customFormat="1" ht="12.75">
      <c r="A161" s="54"/>
      <c r="B161" s="54"/>
      <c r="C161" s="54"/>
      <c r="D161" s="54"/>
      <c r="E161" s="54"/>
      <c r="F161" s="264" t="s">
        <v>59</v>
      </c>
      <c r="G161" s="78">
        <f t="shared" si="15"/>
        <v>18</v>
      </c>
      <c r="H161" s="195"/>
      <c r="I161" s="194">
        <v>18</v>
      </c>
      <c r="J161" s="263"/>
      <c r="K161" s="232" t="s">
        <v>62</v>
      </c>
    </row>
    <row r="162" spans="1:11" s="17" customFormat="1" ht="12.75">
      <c r="A162" s="54"/>
      <c r="B162" s="54"/>
      <c r="C162" s="54"/>
      <c r="D162" s="54"/>
      <c r="E162" s="54"/>
      <c r="F162" s="264" t="s">
        <v>79</v>
      </c>
      <c r="G162" s="78">
        <f t="shared" si="15"/>
        <v>9</v>
      </c>
      <c r="H162" s="195"/>
      <c r="I162" s="194">
        <v>9</v>
      </c>
      <c r="J162" s="263"/>
      <c r="K162" s="232" t="s">
        <v>63</v>
      </c>
    </row>
    <row r="163" spans="1:11" s="17" customFormat="1" ht="12.75">
      <c r="A163" s="54"/>
      <c r="B163" s="54"/>
      <c r="C163" s="54"/>
      <c r="D163" s="54"/>
      <c r="E163" s="54"/>
      <c r="F163" s="264" t="s">
        <v>80</v>
      </c>
      <c r="G163" s="78">
        <f t="shared" si="15"/>
        <v>9</v>
      </c>
      <c r="H163" s="195"/>
      <c r="I163" s="194">
        <v>9</v>
      </c>
      <c r="J163" s="263"/>
      <c r="K163" s="232"/>
    </row>
    <row r="164" spans="1:11" s="17" customFormat="1" ht="12.75">
      <c r="A164" s="54"/>
      <c r="B164" s="54"/>
      <c r="C164" s="54"/>
      <c r="D164" s="54"/>
      <c r="E164" s="54"/>
      <c r="F164" s="264" t="s">
        <v>60</v>
      </c>
      <c r="G164" s="78">
        <f t="shared" si="15"/>
        <v>18</v>
      </c>
      <c r="H164" s="195"/>
      <c r="I164" s="194">
        <v>18</v>
      </c>
      <c r="J164" s="263"/>
      <c r="K164" s="232" t="s">
        <v>64</v>
      </c>
    </row>
    <row r="165" spans="1:11" s="17" customFormat="1" ht="12.75">
      <c r="A165" s="54"/>
      <c r="B165" s="54"/>
      <c r="C165" s="54"/>
      <c r="D165" s="54"/>
      <c r="E165" s="54"/>
      <c r="F165" s="264" t="s">
        <v>81</v>
      </c>
      <c r="G165" s="78">
        <f t="shared" si="15"/>
        <v>9</v>
      </c>
      <c r="H165" s="195"/>
      <c r="I165" s="194">
        <v>9</v>
      </c>
      <c r="J165" s="263"/>
      <c r="K165" s="232" t="s">
        <v>85</v>
      </c>
    </row>
    <row r="166" spans="1:11" s="17" customFormat="1" ht="12.75">
      <c r="A166" s="54"/>
      <c r="B166" s="54"/>
      <c r="C166" s="54"/>
      <c r="D166" s="54"/>
      <c r="E166" s="54"/>
      <c r="F166" s="264" t="s">
        <v>82</v>
      </c>
      <c r="G166" s="78">
        <f t="shared" si="15"/>
        <v>9</v>
      </c>
      <c r="H166" s="195"/>
      <c r="I166" s="194">
        <v>9</v>
      </c>
      <c r="J166" s="263"/>
      <c r="K166" s="232"/>
    </row>
    <row r="167" spans="1:11" s="17" customFormat="1" ht="12.75">
      <c r="A167" s="54"/>
      <c r="B167" s="54"/>
      <c r="C167" s="54"/>
      <c r="D167" s="54"/>
      <c r="E167" s="54"/>
      <c r="F167" s="152" t="s">
        <v>53</v>
      </c>
      <c r="G167" s="78">
        <f t="shared" si="15"/>
        <v>0</v>
      </c>
      <c r="H167" s="195"/>
      <c r="I167" s="194"/>
      <c r="J167" s="263" t="s">
        <v>54</v>
      </c>
      <c r="K167" s="232"/>
    </row>
    <row r="168" spans="1:11" s="17" customFormat="1" ht="12.75">
      <c r="A168" s="54"/>
      <c r="B168" s="54"/>
      <c r="C168" s="54"/>
      <c r="D168" s="54"/>
      <c r="E168" s="54"/>
      <c r="F168" s="152"/>
      <c r="G168" s="78"/>
      <c r="H168" s="195"/>
      <c r="I168" s="194"/>
      <c r="J168" s="263"/>
      <c r="K168" s="232"/>
    </row>
    <row r="169" spans="1:11" s="17" customFormat="1" ht="12.75">
      <c r="A169" s="54"/>
      <c r="B169" s="54"/>
      <c r="C169" s="54"/>
      <c r="D169" s="54"/>
      <c r="E169" s="54"/>
      <c r="F169" s="152" t="s">
        <v>41</v>
      </c>
      <c r="G169" s="78">
        <f>SUMIF($F$9:$F$140,F169,$J$9:$J$140)</f>
        <v>30</v>
      </c>
      <c r="H169" s="195"/>
      <c r="I169" s="194">
        <v>30</v>
      </c>
      <c r="J169" s="266"/>
      <c r="K169" s="232" t="s">
        <v>46</v>
      </c>
    </row>
    <row r="170" spans="1:11" s="17" customFormat="1" ht="12.75">
      <c r="A170" s="54"/>
      <c r="B170" s="54"/>
      <c r="C170" s="54"/>
      <c r="D170" s="54"/>
      <c r="E170" s="54"/>
      <c r="F170" s="152" t="s">
        <v>42</v>
      </c>
      <c r="G170" s="78">
        <f>SUMIF($F$9:$F$140,F170,$J$9:$J$140)</f>
        <v>30</v>
      </c>
      <c r="H170" s="195"/>
      <c r="I170" s="194">
        <v>30</v>
      </c>
      <c r="J170" s="265"/>
      <c r="K170" s="232" t="s">
        <v>46</v>
      </c>
    </row>
    <row r="171" spans="1:11" s="17" customFormat="1" ht="12.75">
      <c r="A171" s="54"/>
      <c r="B171" s="54"/>
      <c r="C171" s="54"/>
      <c r="D171" s="54"/>
      <c r="E171" s="54"/>
      <c r="F171" s="152" t="s">
        <v>43</v>
      </c>
      <c r="G171" s="78">
        <f>SUMIF($F$9:$F$140,F171,$J$9:$J$140)</f>
        <v>15</v>
      </c>
      <c r="H171" s="195"/>
      <c r="I171" s="194">
        <v>15</v>
      </c>
      <c r="J171" s="265"/>
      <c r="K171" s="232" t="s">
        <v>45</v>
      </c>
    </row>
    <row r="172" spans="1:11" s="17" customFormat="1" ht="12.75">
      <c r="A172" s="54"/>
      <c r="B172" s="54"/>
      <c r="C172" s="54"/>
      <c r="D172" s="54"/>
      <c r="E172" s="54"/>
      <c r="F172" s="152" t="s">
        <v>44</v>
      </c>
      <c r="G172" s="78">
        <f>SUMIF($F$9:$F$140,F172,$J$9:$J$140)</f>
        <v>15</v>
      </c>
      <c r="H172" s="195"/>
      <c r="I172" s="194">
        <v>15</v>
      </c>
      <c r="J172" s="263"/>
      <c r="K172" s="232" t="s">
        <v>71</v>
      </c>
    </row>
    <row r="173" spans="1:11" s="17" customFormat="1" ht="13.5" thickBot="1">
      <c r="A173" s="54"/>
      <c r="B173" s="54"/>
      <c r="C173" s="54"/>
      <c r="D173" s="54"/>
      <c r="E173" s="54"/>
      <c r="F173" s="65"/>
      <c r="G173" s="50">
        <f>SUM(G146:G172)</f>
        <v>342</v>
      </c>
      <c r="H173" s="65"/>
      <c r="I173" s="120">
        <f>SUM(I146:I172)</f>
        <v>342</v>
      </c>
      <c r="J173" s="54"/>
    </row>
  </sheetData>
  <autoFilter ref="A7:J142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103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 I sem  II stop</vt:lpstr>
      <vt:lpstr>' I sem  II stop'!Obszar_wydruku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2025-11-24T11:38:22Z</dcterms:modified>
</cp:coreProperties>
</file>