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 rok_I stop_ Zarządzanie" sheetId="3" r:id="rId3"/>
  </sheets>
  <definedNames>
    <definedName name="_10Excel_BuiltIn__FilterDatabase_14_1">!#REF!</definedName>
    <definedName name="_11Excel_BuiltIn__FilterDatabase_16_1">!#REF!</definedName>
    <definedName name="_12Excel_BuiltIn__FilterDatabase_2_1">!#REF!</definedName>
    <definedName name="_13Excel_BuiltIn__FilterDatabase_2_1_1">!#REF!</definedName>
    <definedName name="_14Excel_BuiltIn__FilterDatabase_3_1">!#REF!</definedName>
    <definedName name="_15Excel_BuiltIn__FilterDatabase_3_1_1">!#REF!</definedName>
    <definedName name="_16Excel_BuiltIn__FilterDatabase_4_1">!#REF!</definedName>
    <definedName name="_17Excel_BuiltIn__FilterDatabase_4_1_1">!#REF!</definedName>
    <definedName name="_18Excel_BuiltIn__FilterDatabase_5_1">!#REF!</definedName>
    <definedName name="_19Excel_BuiltIn__FilterDatabase_5_1_1">!#REF!</definedName>
    <definedName name="_1Excel_BuiltIn__FilterDatabase_1_1">!#REF!</definedName>
    <definedName name="_20Excel_BuiltIn__FilterDatabase_6_1">!#REF!</definedName>
    <definedName name="_21Excel_BuiltIn__FilterDatabase_6_1_1">!#REF!</definedName>
    <definedName name="_22Excel_BuiltIn__FilterDatabase_7_1">!#REF!</definedName>
    <definedName name="_23Excel_BuiltIn__FilterDatabase_7_1_1">!#REF!</definedName>
    <definedName name="_24Excel_BuiltIn__FilterDatabase_8_1">!#REF!</definedName>
    <definedName name="_25Excel_BuiltIn__FilterDatabase_8_1_1">!#REF!</definedName>
    <definedName name="_26Excel_BuiltIn__FilterDatabase_9_1">!#REF!</definedName>
    <definedName name="_27Excel_BuiltIn__FilterDatabase_9_1_1">!#REF!</definedName>
    <definedName name="_2Excel_BuiltIn__FilterDatabase_1_1_1">!#REF!</definedName>
    <definedName name="_3Excel_BuiltIn__FilterDatabase_10_1">!#REF!</definedName>
    <definedName name="_4Excel_BuiltIn__FilterDatabase_10_1_1">!#REF!</definedName>
    <definedName name="_5Excel_BuiltIn__FilterDatabase_11_1">!#REF!</definedName>
    <definedName name="_6Excel_BuiltIn__FilterDatabase_11_1_1">!#REF!</definedName>
    <definedName name="_7Excel_BuiltIn__FilterDatabase_12_1">!#REF!</definedName>
    <definedName name="_8Excel_BuiltIn__FilterDatabase_12_1_1">!#REF!</definedName>
    <definedName name="_9Excel_BuiltIn__FilterDatabase_13_1">!#REF!</definedName>
    <definedName name="_xlnm._FilterDatabase" localSheetId="2" hidden="1">'I rok_I stop_ Zarządzanie'!$A$7:$L$116</definedName>
    <definedName name="Excel_BuiltIn__FilterDatabase">!#REF!</definedName>
    <definedName name="Excel_BuiltIn__FilterDatabase_1">!#REF!</definedName>
    <definedName name="Excel_BuiltIn__FilterDatabase_1_1">!#REF!</definedName>
    <definedName name="Excel_BuiltIn__FilterDatabase_10">!#REF!</definedName>
    <definedName name="Excel_BuiltIn__FilterDatabase_10_1">!#REF!</definedName>
    <definedName name="Excel_BuiltIn__FilterDatabase_11">!#REF!</definedName>
    <definedName name="Excel_BuiltIn__FilterDatabase_11_1">!#REF!</definedName>
    <definedName name="Excel_BuiltIn__FilterDatabase_12">!#REF!</definedName>
    <definedName name="Excel_BuiltIn__FilterDatabase_12_1">!#REF!</definedName>
    <definedName name="Excel_BuiltIn__FilterDatabase_13">!#REF!</definedName>
    <definedName name="Excel_BuiltIn__FilterDatabase_13_1">!#REF!</definedName>
    <definedName name="Excel_BuiltIn__FilterDatabase_14">!#REF!</definedName>
    <definedName name="Excel_BuiltIn__FilterDatabase_14_1">!#REF!</definedName>
    <definedName name="Excel_BuiltIn__FilterDatabase_15">!#REF!</definedName>
    <definedName name="Excel_BuiltIn__FilterDatabase_16">!#REF!</definedName>
    <definedName name="Excel_BuiltIn__FilterDatabase_16_1">!#REF!</definedName>
    <definedName name="Excel_BuiltIn__FilterDatabase_17">!#REF!</definedName>
    <definedName name="Excel_BuiltIn__FilterDatabase_18">!#REF!</definedName>
    <definedName name="Excel_BuiltIn__FilterDatabase_19">!#REF!</definedName>
    <definedName name="Excel_BuiltIn__FilterDatabase_2">!#REF!</definedName>
    <definedName name="Excel_BuiltIn__FilterDatabase_2_1">!#REF!</definedName>
    <definedName name="Excel_BuiltIn__FilterDatabase_20">!#REF!</definedName>
    <definedName name="Excel_BuiltIn__FilterDatabase_21">!#REF!</definedName>
    <definedName name="Excel_BuiltIn__FilterDatabase_3">!#REF!</definedName>
    <definedName name="Excel_BuiltIn__FilterDatabase_3_1">!#REF!</definedName>
    <definedName name="Excel_BuiltIn__FilterDatabase_4">!#REF!</definedName>
    <definedName name="Excel_BuiltIn__FilterDatabase_4_1">!#REF!</definedName>
    <definedName name="Excel_BuiltIn__FilterDatabase_5">!#REF!</definedName>
    <definedName name="Excel_BuiltIn__FilterDatabase_5_1">!#REF!</definedName>
    <definedName name="Excel_BuiltIn__FilterDatabase_6">!#REF!</definedName>
    <definedName name="Excel_BuiltIn__FilterDatabase_6_1">!#REF!</definedName>
    <definedName name="Excel_BuiltIn__FilterDatabase_7">!#REF!</definedName>
    <definedName name="Excel_BuiltIn__FilterDatabase_7_1">!#REF!</definedName>
    <definedName name="Excel_BuiltIn__FilterDatabase_8">!#REF!</definedName>
    <definedName name="Excel_BuiltIn__FilterDatabase_8_1">!#REF!</definedName>
    <definedName name="Excel_BuiltIn__FilterDatabase_9">!#REF!</definedName>
    <definedName name="Excel_BuiltIn__FilterDatabase_9_1">!#REF!</definedName>
    <definedName name="_xlnm.Print_Area" localSheetId="2">'I rok_I stop_ Zarządzanie'!$A$1:$M$138</definedName>
  </definedNames>
  <calcPr calcId="162913" iterateDelta="1E-4"/>
</workbook>
</file>

<file path=xl/calcChain.xml><?xml version="1.0" encoding="utf-8"?>
<calcChain xmlns="http://schemas.openxmlformats.org/spreadsheetml/2006/main">
  <c r="B106" i="3" l="1"/>
  <c r="I125" i="3"/>
  <c r="I134" i="3"/>
  <c r="I128" i="3" l="1"/>
  <c r="I129" i="3"/>
  <c r="I130" i="3"/>
  <c r="I126" i="3"/>
  <c r="I120" i="3" l="1"/>
  <c r="I132" i="3"/>
  <c r="B111" i="3"/>
  <c r="B110" i="3"/>
  <c r="B109" i="3"/>
  <c r="B105" i="3"/>
  <c r="B98" i="3"/>
  <c r="B89" i="3"/>
  <c r="B88" i="3"/>
  <c r="B87" i="3"/>
  <c r="B84" i="3"/>
  <c r="B82" i="3"/>
  <c r="B70" i="3"/>
  <c r="B66" i="3"/>
  <c r="B64" i="3"/>
  <c r="B61" i="3"/>
  <c r="B48" i="3" l="1"/>
  <c r="B55" i="3"/>
  <c r="B53" i="3"/>
  <c r="B52" i="3"/>
  <c r="B51" i="3"/>
  <c r="B34" i="3"/>
  <c r="B35" i="3"/>
  <c r="I127" i="3"/>
  <c r="K137" i="3" l="1"/>
  <c r="I136" i="3" l="1"/>
  <c r="I135" i="3"/>
  <c r="I133" i="3"/>
  <c r="I131" i="3"/>
  <c r="I124" i="3"/>
  <c r="I123" i="3"/>
  <c r="I122" i="3"/>
  <c r="I121" i="3"/>
  <c r="I119" i="3" l="1"/>
  <c r="I118" i="3"/>
  <c r="B108" i="3" l="1"/>
  <c r="B103" i="3"/>
  <c r="B78" i="3"/>
  <c r="B73" i="3"/>
  <c r="B58" i="3"/>
  <c r="B30" i="3"/>
  <c r="L114" i="3" l="1"/>
  <c r="B107" i="3" l="1"/>
  <c r="B91" i="3"/>
  <c r="B90" i="3"/>
  <c r="B85" i="3"/>
  <c r="B83" i="3"/>
  <c r="B26" i="3"/>
  <c r="B25" i="3"/>
  <c r="I116" i="3" l="1"/>
  <c r="B113" i="3"/>
  <c r="B112" i="3"/>
  <c r="B104" i="3"/>
  <c r="B86" i="3"/>
  <c r="B71" i="3"/>
  <c r="B65" i="3"/>
  <c r="B63" i="3"/>
  <c r="B43" i="3"/>
  <c r="B42" i="3"/>
  <c r="B23" i="3"/>
  <c r="B22" i="3"/>
  <c r="B102" i="3" l="1"/>
  <c r="B56" i="3" l="1"/>
  <c r="B60" i="3"/>
  <c r="B96" i="3"/>
  <c r="B76" i="3"/>
  <c r="B81" i="3"/>
  <c r="B38" i="3" l="1"/>
  <c r="B33" i="3"/>
  <c r="B18" i="3"/>
  <c r="B80" i="3" l="1"/>
  <c r="B101" i="3" l="1"/>
  <c r="B100" i="3"/>
  <c r="B99" i="3"/>
  <c r="B74" i="3"/>
  <c r="B62" i="3"/>
  <c r="B49" i="3"/>
  <c r="B47" i="3"/>
  <c r="B41" i="3"/>
  <c r="B40" i="3"/>
  <c r="B36" i="3"/>
  <c r="B24" i="3"/>
  <c r="B27" i="3"/>
  <c r="B17" i="3"/>
  <c r="B21" i="3" l="1"/>
  <c r="B37" i="3"/>
  <c r="B13" i="3"/>
  <c r="B92" i="3" l="1"/>
  <c r="B68" i="3"/>
  <c r="B67" i="3"/>
  <c r="B44" i="3"/>
  <c r="B32" i="3"/>
  <c r="B31" i="3"/>
  <c r="B14" i="3"/>
  <c r="B12" i="3"/>
  <c r="B97" i="3" l="1"/>
  <c r="B95" i="3" l="1"/>
  <c r="B94" i="3"/>
  <c r="B93" i="3"/>
  <c r="B79" i="3" l="1"/>
  <c r="B45" i="3"/>
  <c r="B20" i="3"/>
  <c r="B77" i="3" l="1"/>
  <c r="B75" i="3"/>
  <c r="B72" i="3"/>
  <c r="B69" i="3"/>
  <c r="B59" i="3"/>
  <c r="B57" i="3"/>
  <c r="B54" i="3"/>
  <c r="B50" i="3"/>
  <c r="B46" i="3"/>
  <c r="B39" i="3"/>
  <c r="B29" i="3"/>
  <c r="B28" i="3"/>
  <c r="B19" i="3"/>
  <c r="B16" i="3"/>
  <c r="B15" i="3"/>
  <c r="B11" i="3"/>
  <c r="B10" i="3"/>
  <c r="B9" i="3"/>
</calcChain>
</file>

<file path=xl/comments1.xml><?xml version="1.0" encoding="utf-8"?>
<comments xmlns="http://schemas.openxmlformats.org/spreadsheetml/2006/main">
  <authors>
    <author>Lenovo</author>
  </authors>
  <commentList>
    <comment ref="J113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</commentList>
</comments>
</file>

<file path=xl/sharedStrings.xml><?xml version="1.0" encoding="utf-8"?>
<sst xmlns="http://schemas.openxmlformats.org/spreadsheetml/2006/main" count="760" uniqueCount="99">
  <si>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</si>
  <si>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</si>
  <si>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</si>
  <si>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</si>
  <si>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</si>
  <si>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</si>
  <si>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</si>
  <si>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</si>
  <si>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</si>
  <si>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</si>
  <si>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</si>
  <si>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</si>
  <si>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</si>
  <si>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</si>
  <si>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</si>
  <si>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</si>
  <si>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</si>
  <si>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</si>
  <si>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</si>
  <si>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</si>
  <si>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</si>
  <si>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</si>
  <si>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Ostatnia modyfikacja:</t>
  </si>
  <si>
    <t>Rok:</t>
  </si>
  <si>
    <t>DATA</t>
  </si>
  <si>
    <t>DZIEŃ
TYGODNIADZIEŃ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</si>
  <si>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</si>
  <si>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</si>
  <si>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</si>
  <si>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</si>
  <si>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</si>
  <si>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</si>
  <si>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</si>
  <si>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GODZINLICZBA
GODZIN</t>
  </si>
  <si>
    <t>-</t>
  </si>
  <si>
    <t>Sumy kontrolne</t>
  </si>
  <si>
    <t>Uniwersytet Morski w Gdyni WZNJ Studia Niestacjonarne</t>
  </si>
  <si>
    <t>Kier.:</t>
  </si>
  <si>
    <t>I rok I stop. ZARZĄDZ.</t>
  </si>
  <si>
    <t>ZARZĄDZANIE_ I rok  I stopnia</t>
  </si>
  <si>
    <t>NABÓR  2024 / 2025</t>
  </si>
  <si>
    <t>2024/2025</t>
  </si>
  <si>
    <t>I rok</t>
  </si>
  <si>
    <t>Zarz.</t>
  </si>
  <si>
    <t>II</t>
  </si>
  <si>
    <t>letni</t>
  </si>
  <si>
    <t>Język obcy I</t>
  </si>
  <si>
    <t>Makroekonomia-W</t>
  </si>
  <si>
    <t>Marketing-W</t>
  </si>
  <si>
    <t>Statystyka opisowa-W</t>
  </si>
  <si>
    <t>Podstawy biznesu elektronicznego-W</t>
  </si>
  <si>
    <t>Podstawy zarządzania-W</t>
  </si>
  <si>
    <t>Podstawy logistyki-W</t>
  </si>
  <si>
    <t>Zarządzanie finansami-W</t>
  </si>
  <si>
    <r>
      <t>Podstawy biznesu elektronicznego-</t>
    </r>
    <r>
      <rPr>
        <sz val="10"/>
        <color rgb="FFFF66CC"/>
        <rFont val="Arial CE1"/>
        <charset val="238"/>
      </rPr>
      <t>L1</t>
    </r>
  </si>
  <si>
    <r>
      <t>Podstawy biznesu elektronicznego-</t>
    </r>
    <r>
      <rPr>
        <sz val="10"/>
        <color rgb="FF00B050"/>
        <rFont val="Arial CE1"/>
        <charset val="238"/>
      </rPr>
      <t>L3</t>
    </r>
  </si>
  <si>
    <t>Sarnowski</t>
  </si>
  <si>
    <t>Szyda</t>
  </si>
  <si>
    <t>Matczak</t>
  </si>
  <si>
    <t>Skiba</t>
  </si>
  <si>
    <t>Gwarda</t>
  </si>
  <si>
    <t>Szelągowska-Rudzka</t>
  </si>
  <si>
    <t>Ratajczak-Ropel/Pawłowska</t>
  </si>
  <si>
    <t>Wolski</t>
  </si>
  <si>
    <t>Szyman</t>
  </si>
  <si>
    <t>Bulczak</t>
  </si>
  <si>
    <t>Wyszkowska-Wróbel</t>
  </si>
  <si>
    <t>Ratajczak-Ropel</t>
  </si>
  <si>
    <t>Pawłowska</t>
  </si>
  <si>
    <r>
      <t>Podstawy biznesu elektronicznego-</t>
    </r>
    <r>
      <rPr>
        <sz val="10"/>
        <color rgb="FF33CCFF"/>
        <rFont val="Arial CE1"/>
        <charset val="238"/>
      </rPr>
      <t>L2</t>
    </r>
  </si>
  <si>
    <t>wykład</t>
  </si>
  <si>
    <t>TEAMS</t>
  </si>
  <si>
    <t>C</t>
  </si>
  <si>
    <t>Psychologia - WDW</t>
  </si>
  <si>
    <t>Maliszewski</t>
  </si>
  <si>
    <t>WDW</t>
  </si>
  <si>
    <t>Wolaki</t>
  </si>
  <si>
    <t>Matczak / Skiba</t>
  </si>
  <si>
    <t>Korta / Łyszkiewicz</t>
  </si>
  <si>
    <t>L2</t>
  </si>
  <si>
    <t>L3</t>
  </si>
  <si>
    <t>L1</t>
  </si>
  <si>
    <t>s. 303 / 305</t>
  </si>
  <si>
    <t>Marketing-C</t>
  </si>
  <si>
    <t>Podstawy logistyki-C</t>
  </si>
  <si>
    <t>Statystyka opisowa-C</t>
  </si>
  <si>
    <t>Makroekonomia-C</t>
  </si>
  <si>
    <t>Podstawy zarządzania-C</t>
  </si>
  <si>
    <r>
      <t>Statystyka opisowa-</t>
    </r>
    <r>
      <rPr>
        <sz val="10"/>
        <color rgb="FFFF0000"/>
        <rFont val="Arial CE1"/>
        <charset val="238"/>
      </rPr>
      <t>L1</t>
    </r>
  </si>
  <si>
    <r>
      <t>Statystyka opisowa-</t>
    </r>
    <r>
      <rPr>
        <sz val="10"/>
        <color rgb="FF0070C0"/>
        <rFont val="Arial CE1"/>
        <charset val="238"/>
      </rPr>
      <t>L2</t>
    </r>
  </si>
  <si>
    <r>
      <rPr>
        <sz val="10"/>
        <rFont val="Arial CE1"/>
        <charset val="238"/>
      </rPr>
      <t>Statystyka opisowa</t>
    </r>
    <r>
      <rPr>
        <sz val="10"/>
        <color rgb="FF0070C0"/>
        <rFont val="Arial CE1"/>
        <charset val="238"/>
      </rPr>
      <t>-L2</t>
    </r>
  </si>
  <si>
    <t>B-314</t>
  </si>
  <si>
    <t>Bud. F</t>
  </si>
  <si>
    <t xml:space="preserve"> Łyszkiewicz</t>
  </si>
  <si>
    <t>B- 305</t>
  </si>
  <si>
    <t>B-303</t>
  </si>
  <si>
    <t>Korta</t>
  </si>
  <si>
    <t>s. 303</t>
  </si>
  <si>
    <t>zmiana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</si>
</sst>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5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sz val="8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sz val="9"/>
      <color rgb="FF000000"/>
      <name val="Arial CE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4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name val="Arial CE1"/>
      <charset val="238"/>
    </font>
    <font>
      <sz val="9"/>
      <name val="Arial CE1"/>
      <charset val="238"/>
    </font>
    <font>
      <b/>
      <sz val="10"/>
      <color rgb="FF0070C0"/>
      <name val="Arial CE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color rgb="FFFF0000"/>
      <name val="Arial CE1"/>
      <charset val="238"/>
    </font>
    <font>
      <b/>
      <sz val="10"/>
      <color rgb="FFFF0000"/>
      <name val="Arial CE1"/>
      <charset val="238"/>
    </font>
    <font>
      <b/>
      <sz val="16"/>
      <color rgb="FF000000"/>
      <name val="Arial CE"/>
      <charset val="238"/>
    </font>
    <font>
      <sz val="10"/>
      <color rgb="FFFF5050"/>
      <name val="Arial CE"/>
      <family val="2"/>
      <charset val="238"/>
    </font>
    <font>
      <sz val="10"/>
      <color rgb="FFFF66CC"/>
      <name val="Arial CE1"/>
      <charset val="238"/>
    </font>
    <font>
      <sz val="10"/>
      <color rgb="FF00B050"/>
      <name val="Arial CE1"/>
      <charset val="238"/>
    </font>
    <font>
      <sz val="10"/>
      <color rgb="FF33CCFF"/>
      <name val="Arial CE1"/>
      <charset val="238"/>
    </font>
    <font>
      <sz val="10"/>
      <color rgb="FF00B050"/>
      <name val="Arial CE"/>
      <family val="2"/>
      <charset val="238"/>
    </font>
    <font>
      <sz val="10"/>
      <color rgb="FFFF0000"/>
      <name val="Arial CE"/>
      <charset val="238"/>
    </font>
    <font>
      <sz val="10"/>
      <color rgb="FF0070C0"/>
      <name val="Arial CE"/>
      <charset val="238"/>
    </font>
    <font>
      <sz val="9"/>
      <color rgb="FF0070C0"/>
      <name val="Arial CE"/>
      <family val="2"/>
      <charset val="238"/>
    </font>
    <font>
      <b/>
      <sz val="8"/>
      <color rgb="FFFF0000"/>
      <name val="Arial CE1"/>
      <charset val="238"/>
    </font>
    <font>
      <b/>
      <sz val="10"/>
      <name val="Arial CE1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6D2A7"/>
        <bgColor indexed="64"/>
      </patternFill>
    </fill>
  </fills>
  <borders count="6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48" fillId="0" borderId="0"/>
    <xf numFmtId="0" fontId="49" fillId="22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51" fillId="28" borderId="0" applyNumberFormat="0" applyBorder="0" applyAlignment="0" applyProtection="0"/>
    <xf numFmtId="0" fontId="51" fillId="24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3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6" borderId="0" applyNumberFormat="0" applyBorder="0" applyAlignment="0" applyProtection="0"/>
    <xf numFmtId="0" fontId="52" fillId="24" borderId="21" applyNumberFormat="0" applyAlignment="0" applyProtection="0"/>
    <xf numFmtId="0" fontId="53" fillId="29" borderId="22" applyNumberFormat="0" applyAlignment="0" applyProtection="0"/>
    <xf numFmtId="0" fontId="54" fillId="25" borderId="0" applyNumberFormat="0" applyBorder="0" applyAlignment="0" applyProtection="0"/>
    <xf numFmtId="0" fontId="55" fillId="0" borderId="23" applyNumberFormat="0" applyFill="0" applyAlignment="0" applyProtection="0"/>
    <xf numFmtId="0" fontId="56" fillId="37" borderId="24" applyNumberFormat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1" fillId="29" borderId="21" applyNumberFormat="0" applyAlignment="0" applyProtection="0"/>
    <xf numFmtId="0" fontId="62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8" fillId="27" borderId="29" applyNumberFormat="0" applyAlignment="0" applyProtection="0"/>
    <xf numFmtId="0" fontId="66" fillId="23" borderId="0" applyNumberFormat="0" applyBorder="0" applyAlignment="0" applyProtection="0"/>
    <xf numFmtId="0" fontId="59" fillId="0" borderId="30" applyNumberFormat="0" applyFill="0" applyAlignment="0" applyProtection="0"/>
  </cellStyleXfs>
  <cellXfs count="259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9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34" fillId="4" borderId="12" xfId="44" applyFont="1" applyFill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shrinkToFit="1"/>
    </xf>
    <xf numFmtId="164" fontId="15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wrapTex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4" fontId="15" fillId="0" borderId="13" xfId="44" applyFont="1" applyBorder="1" applyAlignment="1" applyProtection="1">
      <alignment horizontal="center"/>
    </xf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4" fontId="37" fillId="0" borderId="0" xfId="44" applyFont="1" applyAlignment="1" applyProtection="1">
      <alignment horizontal="center" shrinkToFit="1"/>
    </xf>
    <xf numFmtId="167" fontId="38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4" fontId="15" fillId="4" borderId="0" xfId="44" applyFont="1" applyFill="1" applyProtection="1"/>
    <xf numFmtId="167" fontId="39" fillId="4" borderId="0" xfId="44" applyNumberFormat="1" applyFont="1" applyFill="1" applyAlignment="1" applyProtection="1">
      <alignment horizontal="center" shrinkToFit="1"/>
    </xf>
    <xf numFmtId="164" fontId="28" fillId="0" borderId="0" xfId="44" applyFont="1" applyAlignment="1" applyProtection="1">
      <alignment shrinkToFit="1"/>
    </xf>
    <xf numFmtId="164" fontId="42" fillId="0" borderId="0" xfId="44" applyFont="1" applyAlignment="1" applyProtection="1">
      <alignment horizontal="center"/>
    </xf>
    <xf numFmtId="172" fontId="43" fillId="19" borderId="15" xfId="44" applyNumberFormat="1" applyFont="1" applyFill="1" applyBorder="1" applyAlignment="1">
      <alignment horizontal="center"/>
    </xf>
    <xf numFmtId="172" fontId="44" fillId="19" borderId="16" xfId="44" applyNumberFormat="1" applyFont="1" applyFill="1" applyBorder="1" applyAlignment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64" fontId="15" fillId="0" borderId="18" xfId="44" applyFont="1" applyBorder="1" applyAlignment="1" applyProtection="1">
      <alignment horizontal="center"/>
    </xf>
    <xf numFmtId="164" fontId="15" fillId="0" borderId="19" xfId="44" applyFont="1" applyBorder="1" applyAlignment="1" applyProtection="1">
      <alignment horizontal="center"/>
    </xf>
    <xf numFmtId="164" fontId="45" fillId="0" borderId="13" xfId="44" applyFont="1" applyBorder="1" applyAlignment="1" applyProtection="1">
      <alignment horizontal="center"/>
    </xf>
    <xf numFmtId="164" fontId="27" fillId="20" borderId="0" xfId="44" applyFont="1" applyFill="1" applyProtection="1"/>
    <xf numFmtId="164" fontId="27" fillId="20" borderId="0" xfId="44" applyFont="1" applyFill="1" applyAlignment="1" applyProtection="1">
      <alignment horizontal="center"/>
    </xf>
    <xf numFmtId="172" fontId="43" fillId="19" borderId="16" xfId="44" applyNumberFormat="1" applyFont="1" applyFill="1" applyBorder="1" applyAlignment="1">
      <alignment horizontal="center"/>
    </xf>
    <xf numFmtId="172" fontId="43" fillId="0" borderId="15" xfId="44" applyNumberFormat="1" applyFont="1" applyBorder="1" applyAlignment="1">
      <alignment horizontal="center"/>
    </xf>
    <xf numFmtId="172" fontId="43" fillId="0" borderId="16" xfId="44" applyNumberFormat="1" applyFont="1" applyBorder="1" applyAlignment="1">
      <alignment horizontal="center"/>
    </xf>
    <xf numFmtId="164" fontId="45" fillId="0" borderId="18" xfId="44" applyFont="1" applyBorder="1" applyAlignment="1" applyProtection="1">
      <alignment horizontal="center"/>
    </xf>
    <xf numFmtId="164" fontId="21" fillId="20" borderId="20" xfId="44" applyFill="1" applyBorder="1" applyProtection="1"/>
    <xf numFmtId="164" fontId="21" fillId="20" borderId="20" xfId="44" applyFill="1" applyBorder="1" applyAlignment="1" applyProtection="1">
      <alignment horizontal="center"/>
    </xf>
    <xf numFmtId="164" fontId="23" fillId="20" borderId="20" xfId="44" applyFont="1" applyFill="1" applyBorder="1" applyAlignment="1" applyProtection="1">
      <alignment horizontal="center" shrinkToFit="1"/>
    </xf>
    <xf numFmtId="164" fontId="21" fillId="20" borderId="20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/>
    </xf>
    <xf numFmtId="164" fontId="41" fillId="0" borderId="0" xfId="44" applyFont="1" applyProtection="1"/>
    <xf numFmtId="172" fontId="44" fillId="0" borderId="15" xfId="44" applyNumberFormat="1" applyFont="1" applyBorder="1" applyAlignment="1">
      <alignment horizontal="center"/>
    </xf>
    <xf numFmtId="172" fontId="44" fillId="0" borderId="16" xfId="44" applyNumberFormat="1" applyFont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72" fillId="0" borderId="0" xfId="44" applyFont="1" applyAlignment="1" applyProtection="1">
      <alignment horizontal="center"/>
    </xf>
    <xf numFmtId="164" fontId="46" fillId="0" borderId="0" xfId="44" applyFont="1" applyBorder="1" applyProtection="1"/>
    <xf numFmtId="164" fontId="45" fillId="0" borderId="0" xfId="44" applyFont="1" applyBorder="1" applyProtection="1"/>
    <xf numFmtId="164" fontId="45" fillId="0" borderId="36" xfId="44" applyFont="1" applyBorder="1" applyAlignment="1" applyProtection="1">
      <alignment horizontal="left" shrinkToFit="1"/>
    </xf>
    <xf numFmtId="164" fontId="45" fillId="0" borderId="38" xfId="44" applyFont="1" applyBorder="1" applyAlignment="1" applyProtection="1">
      <alignment shrinkToFit="1"/>
    </xf>
    <xf numFmtId="164" fontId="45" fillId="0" borderId="38" xfId="44" applyFont="1" applyBorder="1" applyAlignment="1" applyProtection="1">
      <alignment horizontal="left" shrinkToFit="1"/>
    </xf>
    <xf numFmtId="164" fontId="15" fillId="0" borderId="15" xfId="44" applyFont="1" applyBorder="1" applyAlignment="1" applyProtection="1">
      <alignment horizontal="center" vertical="center" wrapText="1"/>
    </xf>
    <xf numFmtId="164" fontId="15" fillId="0" borderId="16" xfId="44" applyFont="1" applyBorder="1" applyAlignment="1" applyProtection="1">
      <alignment horizontal="center" vertical="center" wrapText="1"/>
    </xf>
    <xf numFmtId="164" fontId="35" fillId="0" borderId="17" xfId="44" applyFont="1" applyBorder="1" applyAlignment="1" applyProtection="1">
      <alignment horizontal="center" vertical="center" wrapText="1"/>
    </xf>
    <xf numFmtId="167" fontId="15" fillId="0" borderId="40" xfId="44" applyNumberFormat="1" applyFont="1" applyBorder="1" applyAlignment="1" applyProtection="1">
      <alignment horizontal="center"/>
    </xf>
    <xf numFmtId="167" fontId="15" fillId="0" borderId="43" xfId="44" applyNumberFormat="1" applyFont="1" applyBorder="1" applyAlignment="1" applyProtection="1">
      <alignment horizontal="center"/>
    </xf>
    <xf numFmtId="167" fontId="15" fillId="0" borderId="44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shrinkToFit="1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19" xfId="44" applyNumberFormat="1" applyFont="1" applyBorder="1" applyAlignment="1" applyProtection="1">
      <alignment horizontal="center"/>
    </xf>
    <xf numFmtId="168" fontId="45" fillId="0" borderId="18" xfId="44" applyNumberFormat="1" applyFont="1" applyBorder="1" applyAlignment="1" applyProtection="1">
      <alignment horizontal="center"/>
    </xf>
    <xf numFmtId="168" fontId="45" fillId="0" borderId="13" xfId="44" applyNumberFormat="1" applyFont="1" applyBorder="1" applyAlignment="1" applyProtection="1">
      <alignment horizontal="center"/>
    </xf>
    <xf numFmtId="168" fontId="15" fillId="0" borderId="33" xfId="44" applyNumberFormat="1" applyFont="1" applyBorder="1" applyAlignment="1" applyProtection="1">
      <alignment horizontal="center"/>
    </xf>
    <xf numFmtId="168" fontId="15" fillId="0" borderId="32" xfId="44" applyNumberFormat="1" applyFont="1" applyBorder="1" applyAlignment="1" applyProtection="1">
      <alignment horizontal="center"/>
    </xf>
    <xf numFmtId="168" fontId="15" fillId="0" borderId="34" xfId="44" applyNumberFormat="1" applyFont="1" applyBorder="1" applyAlignment="1" applyProtection="1">
      <alignment horizontal="center"/>
    </xf>
    <xf numFmtId="168" fontId="15" fillId="0" borderId="35" xfId="44" applyNumberFormat="1" applyFont="1" applyBorder="1" applyAlignment="1" applyProtection="1">
      <alignment horizontal="center"/>
    </xf>
    <xf numFmtId="168" fontId="15" fillId="0" borderId="41" xfId="44" applyNumberFormat="1" applyFont="1" applyBorder="1" applyAlignment="1" applyProtection="1">
      <alignment horizontal="center"/>
    </xf>
    <xf numFmtId="168" fontId="15" fillId="0" borderId="39" xfId="44" applyNumberFormat="1" applyFont="1" applyBorder="1" applyAlignment="1" applyProtection="1">
      <alignment horizontal="center"/>
    </xf>
    <xf numFmtId="168" fontId="45" fillId="0" borderId="39" xfId="44" applyNumberFormat="1" applyFont="1" applyBorder="1" applyAlignment="1" applyProtection="1">
      <alignment horizontal="center"/>
    </xf>
    <xf numFmtId="168" fontId="45" fillId="0" borderId="35" xfId="44" applyNumberFormat="1" applyFont="1" applyBorder="1" applyAlignment="1" applyProtection="1">
      <alignment horizontal="center"/>
    </xf>
    <xf numFmtId="164" fontId="15" fillId="0" borderId="15" xfId="44" applyFont="1" applyBorder="1" applyAlignment="1" applyProtection="1">
      <alignment horizontal="center"/>
    </xf>
    <xf numFmtId="164" fontId="15" fillId="0" borderId="16" xfId="44" applyFont="1" applyBorder="1" applyAlignment="1" applyProtection="1">
      <alignment horizontal="center"/>
    </xf>
    <xf numFmtId="164" fontId="41" fillId="0" borderId="0" xfId="44" applyFont="1" applyBorder="1" applyAlignment="1" applyProtection="1">
      <alignment horizontal="center"/>
    </xf>
    <xf numFmtId="164" fontId="41" fillId="0" borderId="46" xfId="44" applyFont="1" applyBorder="1" applyAlignment="1" applyProtection="1">
      <alignment horizontal="center"/>
    </xf>
    <xf numFmtId="164" fontId="41" fillId="0" borderId="47" xfId="44" applyFont="1" applyBorder="1" applyAlignment="1" applyProtection="1">
      <alignment horizontal="center"/>
    </xf>
    <xf numFmtId="164" fontId="41" fillId="0" borderId="37" xfId="44" applyFont="1" applyBorder="1" applyAlignment="1" applyProtection="1">
      <alignment horizontal="center"/>
    </xf>
    <xf numFmtId="164" fontId="41" fillId="0" borderId="45" xfId="44" applyFont="1" applyBorder="1" applyAlignment="1" applyProtection="1">
      <alignment horizontal="center"/>
    </xf>
    <xf numFmtId="164" fontId="35" fillId="0" borderId="15" xfId="44" applyFont="1" applyBorder="1" applyAlignment="1" applyProtection="1">
      <alignment horizontal="left"/>
    </xf>
    <xf numFmtId="164" fontId="35" fillId="0" borderId="16" xfId="44" applyFont="1" applyBorder="1" applyAlignment="1" applyProtection="1">
      <alignment horizontal="left"/>
    </xf>
    <xf numFmtId="164" fontId="35" fillId="0" borderId="17" xfId="44" applyFont="1" applyBorder="1" applyAlignment="1" applyProtection="1">
      <alignment horizontal="left"/>
    </xf>
    <xf numFmtId="164" fontId="36" fillId="0" borderId="16" xfId="44" applyFont="1" applyBorder="1" applyAlignment="1" applyProtection="1">
      <alignment horizontal="left"/>
    </xf>
    <xf numFmtId="164" fontId="35" fillId="4" borderId="16" xfId="44" applyFont="1" applyFill="1" applyBorder="1" applyAlignment="1" applyProtection="1">
      <alignment horizontal="left"/>
    </xf>
    <xf numFmtId="164" fontId="36" fillId="0" borderId="15" xfId="44" applyFont="1" applyBorder="1" applyAlignment="1" applyProtection="1">
      <alignment horizontal="left"/>
    </xf>
    <xf numFmtId="164" fontId="36" fillId="4" borderId="15" xfId="44" applyFont="1" applyFill="1" applyBorder="1" applyAlignment="1" applyProtection="1">
      <alignment horizontal="left"/>
    </xf>
    <xf numFmtId="164" fontId="36" fillId="4" borderId="16" xfId="44" applyFont="1" applyFill="1" applyBorder="1" applyAlignment="1" applyProtection="1">
      <alignment horizontal="left"/>
    </xf>
    <xf numFmtId="164" fontId="36" fillId="0" borderId="17" xfId="44" applyFont="1" applyBorder="1" applyAlignment="1" applyProtection="1">
      <alignment horizontal="left"/>
    </xf>
    <xf numFmtId="164" fontId="45" fillId="0" borderId="15" xfId="44" applyFont="1" applyBorder="1" applyAlignment="1" applyProtection="1">
      <alignment horizontal="center" shrinkToFit="1"/>
    </xf>
    <xf numFmtId="164" fontId="45" fillId="0" borderId="16" xfId="44" applyFont="1" applyBorder="1" applyAlignment="1" applyProtection="1">
      <alignment horizontal="center" shrinkToFit="1"/>
    </xf>
    <xf numFmtId="164" fontId="15" fillId="0" borderId="16" xfId="44" applyFont="1" applyBorder="1" applyAlignment="1" applyProtection="1">
      <alignment horizontal="center" shrinkToFit="1"/>
    </xf>
    <xf numFmtId="164" fontId="15" fillId="0" borderId="17" xfId="44" applyFont="1" applyBorder="1" applyAlignment="1" applyProtection="1">
      <alignment horizontal="center" shrinkToFit="1"/>
    </xf>
    <xf numFmtId="164" fontId="36" fillId="0" borderId="45" xfId="44" applyFont="1" applyBorder="1" applyProtection="1"/>
    <xf numFmtId="164" fontId="45" fillId="0" borderId="16" xfId="44" applyFont="1" applyBorder="1" applyAlignment="1" applyProtection="1">
      <alignment horizontal="center" vertical="center" wrapText="1"/>
    </xf>
    <xf numFmtId="164" fontId="15" fillId="0" borderId="17" xfId="44" applyFont="1" applyBorder="1" applyAlignment="1" applyProtection="1">
      <alignment horizontal="center" vertical="center" wrapText="1"/>
    </xf>
    <xf numFmtId="167" fontId="15" fillId="0" borderId="16" xfId="44" applyNumberFormat="1" applyFont="1" applyBorder="1" applyAlignment="1" applyProtection="1">
      <alignment horizontal="center"/>
    </xf>
    <xf numFmtId="164" fontId="45" fillId="0" borderId="42" xfId="44" applyFont="1" applyBorder="1" applyAlignment="1" applyProtection="1">
      <alignment horizontal="left" shrinkToFit="1"/>
    </xf>
    <xf numFmtId="164" fontId="45" fillId="0" borderId="48" xfId="44" applyFont="1" applyBorder="1" applyAlignment="1" applyProtection="1">
      <alignment horizontal="center" shrinkToFit="1"/>
    </xf>
    <xf numFmtId="164" fontId="15" fillId="0" borderId="48" xfId="44" applyFont="1" applyBorder="1" applyAlignment="1" applyProtection="1">
      <alignment horizontal="center" vertical="center" wrapText="1"/>
    </xf>
    <xf numFmtId="164" fontId="45" fillId="0" borderId="48" xfId="44" applyFont="1" applyBorder="1" applyAlignment="1" applyProtection="1">
      <alignment horizontal="center" vertical="center" wrapText="1"/>
    </xf>
    <xf numFmtId="164" fontId="45" fillId="0" borderId="42" xfId="44" applyFont="1" applyBorder="1" applyAlignment="1" applyProtection="1">
      <alignment shrinkToFit="1"/>
    </xf>
    <xf numFmtId="168" fontId="45" fillId="0" borderId="36" xfId="44" applyNumberFormat="1" applyFont="1" applyBorder="1" applyAlignment="1" applyProtection="1">
      <alignment horizontal="center"/>
    </xf>
    <xf numFmtId="168" fontId="45" fillId="0" borderId="43" xfId="44" applyNumberFormat="1" applyFont="1" applyBorder="1" applyAlignment="1" applyProtection="1">
      <alignment horizontal="center"/>
    </xf>
    <xf numFmtId="168" fontId="45" fillId="0" borderId="38" xfId="44" applyNumberFormat="1" applyFont="1" applyBorder="1" applyAlignment="1" applyProtection="1">
      <alignment horizontal="center"/>
    </xf>
    <xf numFmtId="168" fontId="15" fillId="0" borderId="38" xfId="44" applyNumberFormat="1" applyFont="1" applyBorder="1" applyAlignment="1" applyProtection="1">
      <alignment horizontal="center"/>
    </xf>
    <xf numFmtId="168" fontId="15" fillId="0" borderId="42" xfId="44" applyNumberFormat="1" applyFont="1" applyBorder="1" applyAlignment="1" applyProtection="1">
      <alignment horizontal="center"/>
    </xf>
    <xf numFmtId="168" fontId="45" fillId="0" borderId="40" xfId="44" applyNumberFormat="1" applyFont="1" applyBorder="1" applyAlignment="1" applyProtection="1">
      <alignment horizontal="center"/>
    </xf>
    <xf numFmtId="168" fontId="15" fillId="0" borderId="40" xfId="44" applyNumberFormat="1" applyFont="1" applyBorder="1" applyAlignment="1" applyProtection="1">
      <alignment horizontal="center"/>
    </xf>
    <xf numFmtId="168" fontId="15" fillId="0" borderId="49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horizontal="center"/>
    </xf>
    <xf numFmtId="164" fontId="45" fillId="0" borderId="16" xfId="44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/>
    </xf>
    <xf numFmtId="164" fontId="46" fillId="0" borderId="37" xfId="44" applyFont="1" applyBorder="1" applyProtection="1"/>
    <xf numFmtId="164" fontId="36" fillId="0" borderId="38" xfId="44" applyFont="1" applyBorder="1" applyAlignment="1" applyProtection="1">
      <alignment horizontal="left" shrinkToFit="1"/>
    </xf>
    <xf numFmtId="164" fontId="36" fillId="0" borderId="38" xfId="44" applyFont="1" applyBorder="1" applyAlignment="1" applyProtection="1">
      <alignment shrinkToFit="1"/>
    </xf>
    <xf numFmtId="164" fontId="45" fillId="0" borderId="50" xfId="44" applyFont="1" applyBorder="1" applyProtection="1"/>
    <xf numFmtId="167" fontId="15" fillId="0" borderId="49" xfId="44" applyNumberFormat="1" applyFont="1" applyBorder="1" applyAlignment="1" applyProtection="1">
      <alignment horizontal="center"/>
    </xf>
    <xf numFmtId="168" fontId="45" fillId="0" borderId="32" xfId="44" applyNumberFormat="1" applyFont="1" applyBorder="1" applyAlignment="1" applyProtection="1">
      <alignment horizontal="center"/>
    </xf>
    <xf numFmtId="168" fontId="15" fillId="0" borderId="51" xfId="44" applyNumberFormat="1" applyFont="1" applyBorder="1" applyAlignment="1" applyProtection="1">
      <alignment horizontal="center"/>
    </xf>
    <xf numFmtId="164" fontId="45" fillId="0" borderId="16" xfId="44" applyFont="1" applyBorder="1" applyAlignment="1" applyProtection="1">
      <alignment shrinkToFit="1"/>
    </xf>
    <xf numFmtId="167" fontId="15" fillId="0" borderId="48" xfId="44" applyNumberFormat="1" applyFont="1" applyBorder="1" applyAlignment="1" applyProtection="1">
      <alignment horizontal="center"/>
    </xf>
    <xf numFmtId="168" fontId="45" fillId="0" borderId="33" xfId="44" applyNumberFormat="1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 shrinkToFit="1"/>
    </xf>
    <xf numFmtId="164" fontId="35" fillId="0" borderId="48" xfId="44" applyFont="1" applyBorder="1" applyAlignment="1" applyProtection="1">
      <alignment horizontal="center" vertical="center" wrapText="1"/>
    </xf>
    <xf numFmtId="164" fontId="47" fillId="0" borderId="42" xfId="44" applyFont="1" applyBorder="1" applyAlignment="1" applyProtection="1">
      <alignment horizontal="left" shrinkToFit="1"/>
    </xf>
    <xf numFmtId="164" fontId="73" fillId="0" borderId="15" xfId="44" applyFont="1" applyBorder="1" applyAlignment="1" applyProtection="1">
      <alignment horizontal="center" vertical="center" wrapText="1"/>
    </xf>
    <xf numFmtId="164" fontId="73" fillId="0" borderId="16" xfId="44" applyFont="1" applyBorder="1" applyAlignment="1" applyProtection="1">
      <alignment horizontal="center" vertical="center" wrapText="1"/>
    </xf>
    <xf numFmtId="164" fontId="74" fillId="0" borderId="0" xfId="44" applyFont="1" applyAlignment="1" applyProtection="1">
      <alignment horizontal="center" shrinkToFit="1"/>
    </xf>
    <xf numFmtId="172" fontId="43" fillId="0" borderId="48" xfId="44" applyNumberFormat="1" applyFont="1" applyBorder="1" applyAlignment="1">
      <alignment horizontal="center"/>
    </xf>
    <xf numFmtId="172" fontId="44" fillId="19" borderId="48" xfId="44" applyNumberFormat="1" applyFont="1" applyFill="1" applyBorder="1" applyAlignment="1">
      <alignment horizontal="center"/>
    </xf>
    <xf numFmtId="172" fontId="43" fillId="0" borderId="15" xfId="44" applyNumberFormat="1" applyFont="1" applyFill="1" applyBorder="1" applyAlignment="1">
      <alignment horizontal="center"/>
    </xf>
    <xf numFmtId="172" fontId="43" fillId="0" borderId="16" xfId="44" applyNumberFormat="1" applyFont="1" applyFill="1" applyBorder="1" applyAlignment="1">
      <alignment horizontal="center"/>
    </xf>
    <xf numFmtId="172" fontId="43" fillId="19" borderId="48" xfId="44" applyNumberFormat="1" applyFont="1" applyFill="1" applyBorder="1" applyAlignment="1">
      <alignment horizontal="center"/>
    </xf>
    <xf numFmtId="172" fontId="75" fillId="0" borderId="16" xfId="44" applyNumberFormat="1" applyFont="1" applyBorder="1" applyAlignment="1">
      <alignment horizontal="center"/>
    </xf>
    <xf numFmtId="172" fontId="44" fillId="0" borderId="48" xfId="44" applyNumberFormat="1" applyFont="1" applyBorder="1" applyAlignment="1">
      <alignment horizontal="center"/>
    </xf>
    <xf numFmtId="164" fontId="45" fillId="0" borderId="15" xfId="44" applyFont="1" applyBorder="1" applyAlignment="1" applyProtection="1">
      <alignment horizontal="left" shrinkToFit="1"/>
    </xf>
    <xf numFmtId="164" fontId="36" fillId="0" borderId="48" xfId="44" applyFont="1" applyBorder="1" applyAlignment="1" applyProtection="1">
      <alignment shrinkToFit="1"/>
    </xf>
    <xf numFmtId="164" fontId="74" fillId="0" borderId="0" xfId="44" applyFont="1" applyAlignment="1" applyProtection="1">
      <alignment horizontal="center"/>
    </xf>
    <xf numFmtId="164" fontId="21" fillId="0" borderId="0" xfId="44" applyBorder="1" applyAlignment="1" applyProtection="1">
      <alignment shrinkToFit="1"/>
    </xf>
    <xf numFmtId="164" fontId="71" fillId="0" borderId="52" xfId="44" applyFont="1" applyBorder="1" applyAlignment="1">
      <alignment horizontal="center" shrinkToFit="1"/>
    </xf>
    <xf numFmtId="164" fontId="71" fillId="0" borderId="0" xfId="44" applyFont="1" applyBorder="1" applyAlignment="1">
      <alignment horizontal="center" shrinkToFit="1"/>
    </xf>
    <xf numFmtId="164" fontId="70" fillId="0" borderId="0" xfId="44" applyFont="1" applyBorder="1" applyAlignment="1" applyProtection="1">
      <alignment horizontal="center"/>
    </xf>
    <xf numFmtId="164" fontId="42" fillId="0" borderId="0" xfId="44" applyFont="1" applyBorder="1" applyAlignment="1" applyProtection="1">
      <alignment horizontal="center"/>
    </xf>
    <xf numFmtId="164" fontId="23" fillId="0" borderId="0" xfId="44" applyFont="1" applyBorder="1" applyAlignment="1" applyProtection="1">
      <alignment horizontal="center" shrinkToFit="1"/>
    </xf>
    <xf numFmtId="168" fontId="15" fillId="0" borderId="53" xfId="44" applyNumberFormat="1" applyFont="1" applyBorder="1" applyAlignment="1" applyProtection="1">
      <alignment horizontal="center"/>
    </xf>
    <xf numFmtId="168" fontId="15" fillId="0" borderId="54" xfId="44" applyNumberFormat="1" applyFont="1" applyBorder="1" applyAlignment="1" applyProtection="1">
      <alignment horizontal="center"/>
    </xf>
    <xf numFmtId="164" fontId="45" fillId="0" borderId="15" xfId="44" applyFont="1" applyBorder="1" applyProtection="1"/>
    <xf numFmtId="164" fontId="45" fillId="0" borderId="37" xfId="44" applyFont="1" applyBorder="1" applyProtection="1"/>
    <xf numFmtId="172" fontId="79" fillId="20" borderId="20" xfId="44" applyNumberFormat="1" applyFont="1" applyFill="1" applyBorder="1" applyAlignment="1">
      <alignment horizontal="center"/>
    </xf>
    <xf numFmtId="164" fontId="77" fillId="20" borderId="20" xfId="44" applyFont="1" applyFill="1" applyBorder="1" applyAlignment="1" applyProtection="1">
      <alignment horizontal="left"/>
    </xf>
    <xf numFmtId="164" fontId="45" fillId="0" borderId="16" xfId="44" applyFont="1" applyBorder="1" applyProtection="1"/>
    <xf numFmtId="164" fontId="71" fillId="0" borderId="0" xfId="44" applyFont="1" applyFill="1" applyBorder="1" applyAlignment="1">
      <alignment horizontal="center" shrinkToFit="1"/>
    </xf>
    <xf numFmtId="164" fontId="36" fillId="0" borderId="16" xfId="44" applyFont="1" applyBorder="1" applyAlignment="1" applyProtection="1">
      <alignment horizontal="center" shrinkToFit="1"/>
    </xf>
    <xf numFmtId="164" fontId="81" fillId="0" borderId="0" xfId="44" applyFont="1" applyBorder="1" applyAlignment="1" applyProtection="1">
      <alignment horizontal="center"/>
    </xf>
    <xf numFmtId="164" fontId="41" fillId="20" borderId="55" xfId="44" applyFont="1" applyFill="1" applyBorder="1" applyAlignment="1" applyProtection="1">
      <alignment horizontal="center"/>
    </xf>
    <xf numFmtId="168" fontId="15" fillId="20" borderId="56" xfId="44" applyNumberFormat="1" applyFont="1" applyFill="1" applyBorder="1" applyAlignment="1" applyProtection="1">
      <alignment horizontal="center"/>
    </xf>
    <xf numFmtId="164" fontId="15" fillId="20" borderId="57" xfId="44" applyFont="1" applyFill="1" applyBorder="1" applyAlignment="1" applyProtection="1">
      <alignment horizontal="center"/>
    </xf>
    <xf numFmtId="168" fontId="15" fillId="20" borderId="58" xfId="44" applyNumberFormat="1" applyFont="1" applyFill="1" applyBorder="1" applyAlignment="1" applyProtection="1">
      <alignment horizontal="center"/>
    </xf>
    <xf numFmtId="164" fontId="45" fillId="20" borderId="59" xfId="44" applyFont="1" applyFill="1" applyBorder="1" applyAlignment="1" applyProtection="1">
      <alignment shrinkToFit="1"/>
    </xf>
    <xf numFmtId="164" fontId="45" fillId="20" borderId="20" xfId="44" applyFont="1" applyFill="1" applyBorder="1" applyAlignment="1" applyProtection="1">
      <alignment horizontal="center" shrinkToFit="1"/>
    </xf>
    <xf numFmtId="164" fontId="21" fillId="20" borderId="55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 vertical="center" wrapText="1"/>
    </xf>
    <xf numFmtId="167" fontId="15" fillId="20" borderId="60" xfId="44" applyNumberFormat="1" applyFont="1" applyFill="1" applyBorder="1" applyAlignment="1" applyProtection="1">
      <alignment horizontal="center"/>
    </xf>
    <xf numFmtId="164" fontId="42" fillId="0" borderId="62" xfId="44" applyFont="1" applyBorder="1" applyAlignment="1" applyProtection="1">
      <alignment horizontal="center"/>
    </xf>
    <xf numFmtId="164" fontId="45" fillId="0" borderId="36" xfId="44" applyFont="1" applyFill="1" applyBorder="1" applyAlignment="1" applyProtection="1">
      <alignment shrinkToFit="1"/>
    </xf>
    <xf numFmtId="164" fontId="45" fillId="0" borderId="38" xfId="44" applyFont="1" applyFill="1" applyBorder="1" applyAlignment="1" applyProtection="1">
      <alignment shrinkToFit="1"/>
    </xf>
    <xf numFmtId="164" fontId="76" fillId="0" borderId="15" xfId="44" applyFont="1" applyBorder="1" applyAlignment="1" applyProtection="1">
      <alignment horizontal="center" shrinkToFit="1"/>
    </xf>
    <xf numFmtId="164" fontId="76" fillId="0" borderId="16" xfId="44" applyFont="1" applyBorder="1" applyAlignment="1" applyProtection="1">
      <alignment horizontal="center" shrinkToFit="1"/>
    </xf>
    <xf numFmtId="164" fontId="35" fillId="0" borderId="16" xfId="44" applyFont="1" applyBorder="1" applyAlignment="1" applyProtection="1">
      <alignment horizontal="center" shrinkToFit="1"/>
    </xf>
    <xf numFmtId="164" fontId="77" fillId="0" borderId="16" xfId="44" applyFont="1" applyBorder="1" applyAlignment="1" applyProtection="1">
      <alignment horizontal="center" shrinkToFit="1"/>
    </xf>
    <xf numFmtId="164" fontId="78" fillId="0" borderId="16" xfId="44" applyFont="1" applyBorder="1" applyAlignment="1" applyProtection="1">
      <alignment horizontal="center" shrinkToFit="1"/>
    </xf>
    <xf numFmtId="164" fontId="82" fillId="0" borderId="0" xfId="44" applyFont="1" applyBorder="1" applyAlignment="1">
      <alignment horizontal="center" shrinkToFit="1"/>
    </xf>
    <xf numFmtId="164" fontId="35" fillId="0" borderId="0" xfId="44" applyFont="1" applyFill="1" applyBorder="1" applyProtection="1"/>
    <xf numFmtId="167" fontId="24" fillId="0" borderId="16" xfId="44" applyNumberFormat="1" applyFont="1" applyFill="1" applyBorder="1" applyAlignment="1" applyProtection="1">
      <alignment horizontal="center"/>
    </xf>
    <xf numFmtId="164" fontId="45" fillId="0" borderId="16" xfId="44" applyFont="1" applyBorder="1" applyAlignment="1" applyProtection="1">
      <alignment horizontal="left" shrinkToFit="1"/>
    </xf>
    <xf numFmtId="164" fontId="78" fillId="0" borderId="16" xfId="44" applyFont="1" applyBorder="1" applyAlignment="1" applyProtection="1">
      <alignment shrinkToFit="1"/>
    </xf>
    <xf numFmtId="164" fontId="36" fillId="0" borderId="16" xfId="44" applyFont="1" applyBorder="1" applyAlignment="1" applyProtection="1">
      <alignment horizontal="left" shrinkToFit="1"/>
    </xf>
    <xf numFmtId="164" fontId="45" fillId="0" borderId="16" xfId="44" applyFont="1" applyFill="1" applyBorder="1" applyAlignment="1" applyProtection="1">
      <alignment horizontal="center" shrinkToFit="1"/>
    </xf>
    <xf numFmtId="164" fontId="21" fillId="0" borderId="0" xfId="44" applyFill="1" applyBorder="1" applyAlignment="1" applyProtection="1">
      <alignment shrinkToFit="1"/>
    </xf>
    <xf numFmtId="164" fontId="15" fillId="0" borderId="16" xfId="44" applyFont="1" applyFill="1" applyBorder="1" applyAlignment="1" applyProtection="1">
      <alignment horizontal="center" vertical="center" wrapText="1"/>
    </xf>
    <xf numFmtId="167" fontId="15" fillId="0" borderId="40" xfId="44" applyNumberFormat="1" applyFont="1" applyFill="1" applyBorder="1" applyAlignment="1" applyProtection="1">
      <alignment horizontal="center"/>
    </xf>
    <xf numFmtId="164" fontId="36" fillId="0" borderId="38" xfId="44" applyFont="1" applyFill="1" applyBorder="1" applyAlignment="1" applyProtection="1">
      <alignment horizontal="left" shrinkToFit="1"/>
    </xf>
    <xf numFmtId="164" fontId="36" fillId="0" borderId="16" xfId="44" applyFont="1" applyFill="1" applyBorder="1" applyAlignment="1" applyProtection="1">
      <alignment horizontal="center" shrinkToFit="1"/>
    </xf>
    <xf numFmtId="164" fontId="45" fillId="0" borderId="0" xfId="44" applyFont="1" applyFill="1" applyBorder="1" applyProtection="1"/>
    <xf numFmtId="164" fontId="83" fillId="0" borderId="16" xfId="44" applyFont="1" applyBorder="1" applyAlignment="1" applyProtection="1">
      <alignment horizontal="center" vertical="center" wrapText="1"/>
    </xf>
    <xf numFmtId="164" fontId="80" fillId="0" borderId="0" xfId="44" applyFont="1" applyProtection="1"/>
    <xf numFmtId="164" fontId="35" fillId="0" borderId="37" xfId="44" applyFont="1" applyFill="1" applyBorder="1" applyProtection="1"/>
    <xf numFmtId="164" fontId="35" fillId="0" borderId="48" xfId="44" applyFont="1" applyBorder="1" applyAlignment="1" applyProtection="1">
      <alignment horizontal="left"/>
    </xf>
    <xf numFmtId="164" fontId="41" fillId="0" borderId="50" xfId="44" applyFont="1" applyBorder="1" applyAlignment="1" applyProtection="1">
      <alignment horizontal="center"/>
    </xf>
    <xf numFmtId="164" fontId="15" fillId="0" borderId="63" xfId="44" applyFont="1" applyBorder="1" applyAlignment="1" applyProtection="1">
      <alignment horizontal="center"/>
    </xf>
    <xf numFmtId="164" fontId="45" fillId="0" borderId="61" xfId="44" applyFont="1" applyBorder="1" applyAlignment="1" applyProtection="1">
      <alignment shrinkToFit="1"/>
    </xf>
    <xf numFmtId="164" fontId="77" fillId="0" borderId="48" xfId="44" applyFont="1" applyBorder="1" applyAlignment="1" applyProtection="1">
      <alignment horizontal="center" shrinkToFit="1"/>
    </xf>
    <xf numFmtId="164" fontId="35" fillId="0" borderId="50" xfId="44" applyFont="1" applyFill="1" applyBorder="1" applyProtection="1"/>
    <xf numFmtId="164" fontId="45" fillId="0" borderId="61" xfId="44" applyFont="1" applyBorder="1" applyAlignment="1" applyProtection="1">
      <alignment horizontal="left" shrinkToFit="1"/>
    </xf>
    <xf numFmtId="164" fontId="83" fillId="0" borderId="48" xfId="44" applyFont="1" applyBorder="1" applyAlignment="1" applyProtection="1">
      <alignment horizontal="center" vertical="center" wrapText="1"/>
    </xf>
    <xf numFmtId="164" fontId="70" fillId="0" borderId="0" xfId="44" applyFont="1" applyAlignment="1" applyProtection="1">
      <alignment shrinkToFit="1"/>
    </xf>
    <xf numFmtId="167" fontId="15" fillId="0" borderId="16" xfId="44" applyNumberFormat="1" applyFont="1" applyFill="1" applyBorder="1" applyAlignment="1" applyProtection="1">
      <alignment horizontal="center"/>
    </xf>
    <xf numFmtId="164" fontId="28" fillId="0" borderId="0" xfId="44" applyFont="1" applyFill="1" applyProtection="1"/>
    <xf numFmtId="164" fontId="21" fillId="0" borderId="0" xfId="44" applyFill="1" applyProtection="1"/>
    <xf numFmtId="164" fontId="45" fillId="0" borderId="61" xfId="44" applyFont="1" applyFill="1" applyBorder="1" applyAlignment="1" applyProtection="1">
      <alignment shrinkToFit="1"/>
    </xf>
    <xf numFmtId="164" fontId="45" fillId="0" borderId="48" xfId="44" applyFont="1" applyFill="1" applyBorder="1" applyAlignment="1" applyProtection="1">
      <alignment horizontal="center" shrinkToFit="1"/>
    </xf>
    <xf numFmtId="164" fontId="45" fillId="0" borderId="50" xfId="44" applyFont="1" applyFill="1" applyBorder="1" applyProtection="1"/>
    <xf numFmtId="164" fontId="15" fillId="0" borderId="48" xfId="44" applyFont="1" applyFill="1" applyBorder="1" applyAlignment="1" applyProtection="1">
      <alignment horizontal="center" vertical="center" wrapText="1"/>
    </xf>
    <xf numFmtId="167" fontId="24" fillId="0" borderId="48" xfId="44" applyNumberFormat="1" applyFont="1" applyFill="1" applyBorder="1" applyAlignment="1" applyProtection="1">
      <alignment horizontal="center"/>
    </xf>
    <xf numFmtId="164" fontId="45" fillId="0" borderId="36" xfId="44" applyFont="1" applyFill="1" applyBorder="1" applyAlignment="1" applyProtection="1">
      <alignment horizontal="left" shrinkToFit="1"/>
    </xf>
    <xf numFmtId="164" fontId="45" fillId="0" borderId="15" xfId="44" applyFont="1" applyFill="1" applyBorder="1" applyAlignment="1" applyProtection="1">
      <alignment horizontal="center" shrinkToFit="1"/>
    </xf>
    <xf numFmtId="164" fontId="45" fillId="0" borderId="43" xfId="44" applyFont="1" applyFill="1" applyBorder="1" applyProtection="1"/>
    <xf numFmtId="164" fontId="45" fillId="0" borderId="38" xfId="44" applyFont="1" applyFill="1" applyBorder="1" applyAlignment="1" applyProtection="1">
      <alignment horizontal="left" shrinkToFit="1"/>
    </xf>
    <xf numFmtId="164" fontId="45" fillId="0" borderId="16" xfId="44" applyFont="1" applyFill="1" applyBorder="1" applyProtection="1"/>
    <xf numFmtId="164" fontId="45" fillId="38" borderId="38" xfId="44" applyFont="1" applyFill="1" applyBorder="1" applyAlignment="1" applyProtection="1">
      <alignment horizontal="left" shrinkToFit="1"/>
    </xf>
    <xf numFmtId="164" fontId="45" fillId="38" borderId="16" xfId="44" applyFont="1" applyFill="1" applyBorder="1" applyAlignment="1" applyProtection="1">
      <alignment horizontal="center" shrinkToFit="1"/>
    </xf>
    <xf numFmtId="164" fontId="45" fillId="38" borderId="0" xfId="44" applyFont="1" applyFill="1" applyBorder="1" applyProtection="1"/>
    <xf numFmtId="167" fontId="15" fillId="38" borderId="40" xfId="44" applyNumberFormat="1" applyFont="1" applyFill="1" applyBorder="1" applyAlignment="1" applyProtection="1">
      <alignment horizontal="center"/>
    </xf>
    <xf numFmtId="164" fontId="73" fillId="38" borderId="48" xfId="44" applyFont="1" applyFill="1" applyBorder="1" applyAlignment="1" applyProtection="1">
      <alignment horizontal="center" vertical="center" wrapText="1"/>
    </xf>
    <xf numFmtId="164" fontId="36" fillId="0" borderId="50" xfId="44" applyFont="1" applyFill="1" applyBorder="1" applyAlignment="1" applyProtection="1">
      <alignment shrinkToFit="1"/>
    </xf>
    <xf numFmtId="164" fontId="46" fillId="0" borderId="0" xfId="44" applyFont="1" applyFill="1" applyBorder="1" applyProtection="1"/>
    <xf numFmtId="164" fontId="45" fillId="39" borderId="61" xfId="44" applyFont="1" applyFill="1" applyBorder="1" applyAlignment="1" applyProtection="1">
      <alignment horizontal="left" shrinkToFit="1"/>
    </xf>
    <xf numFmtId="164" fontId="45" fillId="39" borderId="48" xfId="44" applyFont="1" applyFill="1" applyBorder="1" applyAlignment="1" applyProtection="1">
      <alignment horizontal="center" shrinkToFit="1"/>
    </xf>
    <xf numFmtId="164" fontId="45" fillId="39" borderId="50" xfId="44" applyFont="1" applyFill="1" applyBorder="1" applyProtection="1"/>
    <xf numFmtId="164" fontId="73" fillId="39" borderId="48" xfId="44" applyFont="1" applyFill="1" applyBorder="1" applyAlignment="1" applyProtection="1">
      <alignment horizontal="center" vertical="center" wrapText="1"/>
    </xf>
    <xf numFmtId="167" fontId="15" fillId="39" borderId="49" xfId="44" applyNumberFormat="1" applyFont="1" applyFill="1" applyBorder="1" applyAlignment="1" applyProtection="1">
      <alignment horizontal="center"/>
    </xf>
    <xf numFmtId="164" fontId="21" fillId="4" borderId="12" xfId="44" applyFill="1" applyBorder="1" applyAlignment="1" applyProtection="1">
      <alignment horizontal="center" vertical="center"/>
    </xf>
    <xf numFmtId="164" fontId="40" fillId="0" borderId="0" xfId="44" applyFont="1" applyAlignment="1" applyProtection="1">
      <alignment horizontal="center"/>
    </xf>
    <xf numFmtId="164" fontId="40" fillId="0" borderId="14" xfId="44" applyFont="1" applyBorder="1" applyAlignment="1" applyProtection="1">
      <alignment horizontal="center"/>
    </xf>
    <xf numFmtId="164" fontId="73" fillId="0" borderId="48" xfId="44" applyFont="1" applyFill="1" applyBorder="1" applyAlignment="1" applyProtection="1">
      <alignment horizontal="center" vertical="center" wrapText="1"/>
    </xf>
    <xf numFmtId="164" fontId="45" fillId="40" borderId="38" xfId="44" applyFont="1" applyFill="1" applyBorder="1" applyAlignment="1" applyProtection="1">
      <alignment horizontal="left" shrinkToFit="1"/>
    </xf>
    <xf numFmtId="164" fontId="45" fillId="40" borderId="16" xfId="44" applyFont="1" applyFill="1" applyBorder="1" applyAlignment="1" applyProtection="1">
      <alignment horizontal="center" shrinkToFit="1"/>
    </xf>
    <xf numFmtId="164" fontId="45" fillId="40" borderId="0" xfId="44" applyFont="1" applyFill="1" applyBorder="1" applyProtection="1"/>
    <xf numFmtId="164" fontId="84" fillId="40" borderId="48" xfId="44" applyFont="1" applyFill="1" applyBorder="1" applyAlignment="1" applyProtection="1">
      <alignment horizontal="center" vertical="center" wrapText="1"/>
    </xf>
    <xf numFmtId="167" fontId="15" fillId="40" borderId="40" xfId="44" applyNumberFormat="1" applyFont="1" applyFill="1" applyBorder="1" applyAlignment="1" applyProtection="1">
      <alignment horizontal="center"/>
    </xf>
    <xf numFmtId="169" fontId="69" fillId="40" borderId="31" xfId="44" applyNumberFormat="1" applyFont="1" applyFill="1" applyBorder="1" applyAlignment="1" applyProtection="1">
      <alignment horizontal="center" shrinkToFit="1"/>
    </xf>
    <xf numFmtId="164" fontId="69" fillId="40" borderId="31" xfId="44" applyFont="1" applyFill="1" applyBorder="1" applyAlignment="1" applyProtection="1">
      <alignment horizontal="center" shrinkToFit="1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3 2 2" xfId="8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Obliczenia 2" xfId="82"/>
    <cellStyle name="Result" xfId="45"/>
    <cellStyle name="Result2" xfId="46"/>
    <cellStyle name="Suma 2" xfId="83"/>
    <cellStyle name="Tekst objaśnienia 2" xfId="84"/>
    <cellStyle name="Tekst ostrzeżenia 2" xfId="85"/>
    <cellStyle name="Tytuł 2" xfId="86"/>
    <cellStyle name="Uwaga 2" xfId="87"/>
    <cellStyle name="Zły 2" xfId="88"/>
  </cellStyles>
  <dxfs count="0"/>
  <tableStyles count="0" defaultTableStyle="TableStyleMedium2" defaultPivotStyle="PivotStyleLight16"/>
  <colors>
    <mruColors>
      <color rgb="FFA6D2A7"/>
      <color rgb="FFFF66CC"/>
      <color rgb="FF33CCFF"/>
      <color rgb="FFFF5050"/>
      <color rgb="FFCC0000"/>
      <color rgb="FFFFCC66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6" sqref="B16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140"/>
  <sheetViews>
    <sheetView tabSelected="1" topLeftCell="A76" zoomScale="93" zoomScaleNormal="93" workbookViewId="0">
      <selection activeCell="M11" sqref="M11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125" style="17" customWidth="1"/>
    <col min="8" max="8" width="32.375" style="17" customWidth="1"/>
    <col min="9" max="9" width="9.75" style="19" customWidth="1"/>
    <col min="10" max="10" width="17.5" style="20" customWidth="1"/>
    <col min="11" max="11" width="8.375" style="21" customWidth="1"/>
    <col min="12" max="12" width="7" style="17" customWidth="1"/>
    <col min="13" max="13" width="14.125" style="17" customWidth="1"/>
    <col min="14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1" ht="18.75">
      <c r="A1" s="16" t="s">
        <v>36</v>
      </c>
      <c r="D1" s="18"/>
      <c r="L1" s="74" t="s">
        <v>42</v>
      </c>
    </row>
    <row r="2" spans="1:31" ht="18.75">
      <c r="A2" s="22" t="s">
        <v>19</v>
      </c>
      <c r="B2" s="23" t="s">
        <v>20</v>
      </c>
      <c r="C2" s="24"/>
      <c r="D2" s="24"/>
      <c r="I2" s="28"/>
      <c r="L2" s="74" t="s">
        <v>43</v>
      </c>
    </row>
    <row r="3" spans="1:31" ht="20.25">
      <c r="A3" s="22" t="s">
        <v>37</v>
      </c>
      <c r="B3" s="59" t="s">
        <v>39</v>
      </c>
      <c r="C3" s="60"/>
      <c r="D3" s="60"/>
      <c r="H3" s="25" t="s">
        <v>40</v>
      </c>
      <c r="I3" s="28"/>
      <c r="J3" s="26"/>
      <c r="K3" s="27"/>
      <c r="L3" s="164"/>
    </row>
    <row r="4" spans="1:31" ht="18.75">
      <c r="A4" s="22" t="s">
        <v>21</v>
      </c>
      <c r="B4" s="23" t="s">
        <v>44</v>
      </c>
      <c r="C4" s="24" t="s">
        <v>45</v>
      </c>
      <c r="D4" s="24"/>
      <c r="H4" s="73" t="s">
        <v>22</v>
      </c>
      <c r="I4" s="28"/>
      <c r="J4" s="257">
        <v>45793</v>
      </c>
      <c r="K4" s="29"/>
    </row>
    <row r="5" spans="1:31" ht="18.75">
      <c r="A5" s="22" t="s">
        <v>23</v>
      </c>
      <c r="B5" s="30" t="s">
        <v>41</v>
      </c>
      <c r="C5" s="24"/>
      <c r="D5" s="24"/>
      <c r="H5" s="31"/>
      <c r="I5" s="28"/>
      <c r="J5" s="258" t="s">
        <v>98</v>
      </c>
      <c r="K5" s="32"/>
      <c r="L5" s="33"/>
      <c r="M5" s="34"/>
    </row>
    <row r="6" spans="1:31" ht="24" customHeight="1">
      <c r="A6" s="22"/>
      <c r="B6" s="30"/>
      <c r="C6" s="24"/>
      <c r="D6" s="24"/>
      <c r="H6" s="31"/>
      <c r="I6" s="28"/>
      <c r="J6" s="154"/>
      <c r="K6" s="32"/>
      <c r="L6" s="33"/>
    </row>
    <row r="7" spans="1:31" s="41" customFormat="1" ht="48.75" thickBot="1">
      <c r="A7" s="35" t="s">
        <v>24</v>
      </c>
      <c r="B7" s="36" t="s">
        <v>25</v>
      </c>
      <c r="C7" s="37" t="s">
        <v>26</v>
      </c>
      <c r="D7" s="37" t="s">
        <v>27</v>
      </c>
      <c r="E7" s="248" t="s">
        <v>28</v>
      </c>
      <c r="F7" s="248"/>
      <c r="G7" s="248"/>
      <c r="H7" s="35" t="s">
        <v>29</v>
      </c>
      <c r="I7" s="38" t="s">
        <v>30</v>
      </c>
      <c r="J7" s="38" t="s">
        <v>31</v>
      </c>
      <c r="K7" s="39" t="s">
        <v>32</v>
      </c>
      <c r="L7" s="40" t="s">
        <v>33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41" customFormat="1" ht="6" customHeight="1" thickBot="1">
      <c r="A8" s="65"/>
      <c r="B8" s="65"/>
      <c r="C8" s="66"/>
      <c r="D8" s="65"/>
      <c r="E8" s="65"/>
      <c r="F8" s="65"/>
      <c r="G8" s="65"/>
      <c r="H8" s="65"/>
      <c r="I8" s="67"/>
      <c r="J8" s="68"/>
      <c r="K8" s="69"/>
      <c r="L8" s="65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41" customFormat="1" ht="12.75">
      <c r="A9" s="62">
        <v>45724</v>
      </c>
      <c r="B9" s="106" t="str">
        <f t="shared" ref="B9:B73" si="0">IF(WEEKDAY(A9,2)=5,"piątek",IF(WEEKDAY(A9,2)=6,"sobota",IF(WEEKDAY(A9,2)=7,"niedziela","Błąd")))</f>
        <v>sobota</v>
      </c>
      <c r="C9" s="101" t="s">
        <v>38</v>
      </c>
      <c r="D9" s="99" t="s">
        <v>44</v>
      </c>
      <c r="E9" s="94">
        <v>0.33333333333333331</v>
      </c>
      <c r="F9" s="43" t="s">
        <v>34</v>
      </c>
      <c r="G9" s="92">
        <v>0.43402777777777779</v>
      </c>
      <c r="H9" s="162" t="s">
        <v>53</v>
      </c>
      <c r="I9" s="115" t="s">
        <v>70</v>
      </c>
      <c r="J9" s="139" t="s">
        <v>56</v>
      </c>
      <c r="K9" s="80" t="s">
        <v>71</v>
      </c>
      <c r="L9" s="84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41" customFormat="1" ht="12.75">
      <c r="A10" s="63">
        <v>45724</v>
      </c>
      <c r="B10" s="107" t="str">
        <f t="shared" si="0"/>
        <v>sobota</v>
      </c>
      <c r="C10" s="101" t="s">
        <v>38</v>
      </c>
      <c r="D10" s="100" t="s">
        <v>44</v>
      </c>
      <c r="E10" s="94">
        <v>0.44097222222222227</v>
      </c>
      <c r="F10" s="43" t="s">
        <v>34</v>
      </c>
      <c r="G10" s="92">
        <v>0.54166666666666663</v>
      </c>
      <c r="H10" s="79" t="s">
        <v>47</v>
      </c>
      <c r="I10" s="116" t="s">
        <v>70</v>
      </c>
      <c r="J10" s="75" t="s">
        <v>57</v>
      </c>
      <c r="K10" s="81" t="s">
        <v>71</v>
      </c>
      <c r="L10" s="83">
        <v>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41" customFormat="1" ht="12.75">
      <c r="A11" s="63">
        <v>45724</v>
      </c>
      <c r="B11" s="107" t="str">
        <f t="shared" si="0"/>
        <v>sobota</v>
      </c>
      <c r="C11" s="101" t="s">
        <v>38</v>
      </c>
      <c r="D11" s="100" t="s">
        <v>44</v>
      </c>
      <c r="E11" s="94">
        <v>0.5625</v>
      </c>
      <c r="F11" s="43" t="s">
        <v>34</v>
      </c>
      <c r="G11" s="92">
        <v>0.66319444444444442</v>
      </c>
      <c r="H11" s="79" t="s">
        <v>52</v>
      </c>
      <c r="I11" s="116" t="s">
        <v>70</v>
      </c>
      <c r="J11" s="75" t="s">
        <v>58</v>
      </c>
      <c r="K11" s="81" t="s">
        <v>71</v>
      </c>
      <c r="L11" s="83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41" customFormat="1" ht="12.75">
      <c r="A12" s="63">
        <v>45724</v>
      </c>
      <c r="B12" s="107" t="str">
        <f t="shared" ref="B12:B14" si="1">IF(WEEKDAY(A12,2)=5,"piątek",IF(WEEKDAY(A12,2)=6,"sobota",IF(WEEKDAY(A12,2)=7,"niedziela","Błąd")))</f>
        <v>sobota</v>
      </c>
      <c r="C12" s="101" t="s">
        <v>38</v>
      </c>
      <c r="D12" s="100" t="s">
        <v>44</v>
      </c>
      <c r="E12" s="94">
        <v>0.67013888888888884</v>
      </c>
      <c r="F12" s="43" t="s">
        <v>34</v>
      </c>
      <c r="G12" s="92">
        <v>0.77083333333333337</v>
      </c>
      <c r="H12" s="78" t="s">
        <v>49</v>
      </c>
      <c r="I12" s="116" t="s">
        <v>70</v>
      </c>
      <c r="J12" s="75" t="s">
        <v>65</v>
      </c>
      <c r="K12" s="120" t="s">
        <v>71</v>
      </c>
      <c r="L12" s="83">
        <v>3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41" customFormat="1" ht="13.5" thickBot="1">
      <c r="A13" s="155">
        <v>45724</v>
      </c>
      <c r="B13" s="108" t="str">
        <f t="shared" ref="B13" si="2">IF(WEEKDAY(A13,2)=5,"piątek",IF(WEEKDAY(A13,2)=6,"sobota",IF(WEEKDAY(A13,2)=7,"niedziela","Błąd")))</f>
        <v>sobota</v>
      </c>
      <c r="C13" s="101" t="s">
        <v>38</v>
      </c>
      <c r="D13" s="100" t="s">
        <v>44</v>
      </c>
      <c r="E13" s="95">
        <v>0.77777777777777779</v>
      </c>
      <c r="F13" s="57" t="s">
        <v>34</v>
      </c>
      <c r="G13" s="93">
        <v>0.87847222222222221</v>
      </c>
      <c r="H13" s="79" t="s">
        <v>48</v>
      </c>
      <c r="I13" s="124" t="s">
        <v>70</v>
      </c>
      <c r="J13" s="75" t="s">
        <v>66</v>
      </c>
      <c r="K13" s="125" t="s">
        <v>71</v>
      </c>
      <c r="L13" s="85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41" customFormat="1" ht="12.75">
      <c r="A14" s="72">
        <v>45725</v>
      </c>
      <c r="B14" s="109" t="str">
        <f t="shared" si="1"/>
        <v>niedziela</v>
      </c>
      <c r="C14" s="102" t="s">
        <v>38</v>
      </c>
      <c r="D14" s="99" t="s">
        <v>44</v>
      </c>
      <c r="E14" s="96">
        <v>0.33333333333333331</v>
      </c>
      <c r="F14" s="56" t="s">
        <v>34</v>
      </c>
      <c r="G14" s="91">
        <v>0.43402777777777779</v>
      </c>
      <c r="H14" s="162" t="s">
        <v>53</v>
      </c>
      <c r="I14" s="115" t="s">
        <v>70</v>
      </c>
      <c r="J14" s="139" t="s">
        <v>56</v>
      </c>
      <c r="K14" s="80" t="s">
        <v>71</v>
      </c>
      <c r="L14" s="84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41" customFormat="1" ht="12.75">
      <c r="A15" s="72">
        <v>45725</v>
      </c>
      <c r="B15" s="109" t="str">
        <f t="shared" si="0"/>
        <v>niedziela</v>
      </c>
      <c r="C15" s="101" t="s">
        <v>38</v>
      </c>
      <c r="D15" s="100" t="s">
        <v>44</v>
      </c>
      <c r="E15" s="94">
        <v>0.44097222222222227</v>
      </c>
      <c r="F15" s="43" t="s">
        <v>34</v>
      </c>
      <c r="G15" s="92">
        <v>0.54166666666666663</v>
      </c>
      <c r="H15" s="79" t="s">
        <v>47</v>
      </c>
      <c r="I15" s="116" t="s">
        <v>70</v>
      </c>
      <c r="J15" s="75" t="s">
        <v>57</v>
      </c>
      <c r="K15" s="81" t="s">
        <v>71</v>
      </c>
      <c r="L15" s="83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41" customFormat="1" ht="12.75">
      <c r="A16" s="72">
        <v>45725</v>
      </c>
      <c r="B16" s="109" t="str">
        <f t="shared" si="0"/>
        <v>niedziela</v>
      </c>
      <c r="C16" s="101" t="s">
        <v>38</v>
      </c>
      <c r="D16" s="100" t="s">
        <v>44</v>
      </c>
      <c r="E16" s="94">
        <v>0.5625</v>
      </c>
      <c r="F16" s="43" t="s">
        <v>34</v>
      </c>
      <c r="G16" s="92">
        <v>0.66319444444444442</v>
      </c>
      <c r="H16" s="79" t="s">
        <v>48</v>
      </c>
      <c r="I16" s="116" t="s">
        <v>70</v>
      </c>
      <c r="J16" s="76" t="s">
        <v>66</v>
      </c>
      <c r="K16" s="81" t="s">
        <v>71</v>
      </c>
      <c r="L16" s="83">
        <v>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41" customFormat="1" ht="12.75">
      <c r="A17" s="72">
        <v>45725</v>
      </c>
      <c r="B17" s="109" t="str">
        <f t="shared" ref="B17" si="3">IF(WEEKDAY(A17,2)=5,"piątek",IF(WEEKDAY(A17,2)=6,"sobota",IF(WEEKDAY(A17,2)=7,"niedziela","Błąd")))</f>
        <v>niedziela</v>
      </c>
      <c r="C17" s="101" t="s">
        <v>38</v>
      </c>
      <c r="D17" s="100" t="s">
        <v>44</v>
      </c>
      <c r="E17" s="94">
        <v>0.67013888888888884</v>
      </c>
      <c r="F17" s="43" t="s">
        <v>34</v>
      </c>
      <c r="G17" s="92">
        <v>0.77083333333333337</v>
      </c>
      <c r="H17" s="79" t="s">
        <v>52</v>
      </c>
      <c r="I17" s="116" t="s">
        <v>70</v>
      </c>
      <c r="J17" s="76" t="s">
        <v>58</v>
      </c>
      <c r="K17" s="81" t="s">
        <v>71</v>
      </c>
      <c r="L17" s="83">
        <v>3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41" customFormat="1" ht="13.5" thickBot="1">
      <c r="A18" s="72">
        <v>45725</v>
      </c>
      <c r="B18" s="109" t="str">
        <f t="shared" ref="B18" si="4">IF(WEEKDAY(A18,2)=5,"piątek",IF(WEEKDAY(A18,2)=6,"sobota",IF(WEEKDAY(A18,2)=7,"niedziela","Błąd")))</f>
        <v>niedziela</v>
      </c>
      <c r="C18" s="103" t="s">
        <v>38</v>
      </c>
      <c r="D18" s="138" t="s">
        <v>44</v>
      </c>
      <c r="E18" s="95">
        <v>0.77777777777777779</v>
      </c>
      <c r="F18" s="57" t="s">
        <v>34</v>
      </c>
      <c r="G18" s="145">
        <v>0.87847222222222221</v>
      </c>
      <c r="H18" s="140" t="s">
        <v>73</v>
      </c>
      <c r="I18" s="179" t="s">
        <v>75</v>
      </c>
      <c r="J18" s="76" t="s">
        <v>74</v>
      </c>
      <c r="K18" s="126" t="s">
        <v>71</v>
      </c>
      <c r="L18" s="143">
        <v>3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41" customFormat="1" ht="12.75" customHeight="1">
      <c r="A19" s="62">
        <v>45731</v>
      </c>
      <c r="B19" s="106" t="str">
        <f t="shared" si="0"/>
        <v>sobota</v>
      </c>
      <c r="C19" s="101" t="s">
        <v>38</v>
      </c>
      <c r="D19" s="100" t="s">
        <v>44</v>
      </c>
      <c r="E19" s="96">
        <v>0.33333333333333331</v>
      </c>
      <c r="F19" s="56" t="s">
        <v>34</v>
      </c>
      <c r="G19" s="91">
        <v>0.43402777777777779</v>
      </c>
      <c r="H19" s="162" t="s">
        <v>53</v>
      </c>
      <c r="I19" s="115" t="s">
        <v>70</v>
      </c>
      <c r="J19" s="139" t="s">
        <v>56</v>
      </c>
      <c r="K19" s="80" t="s">
        <v>71</v>
      </c>
      <c r="L19" s="84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41" customFormat="1" ht="12.75" customHeight="1">
      <c r="A20" s="63">
        <v>45731</v>
      </c>
      <c r="B20" s="110" t="str">
        <f t="shared" ref="B20" si="5">IF(WEEKDAY(A20,2)=5,"piątek",IF(WEEKDAY(A20,2)=6,"sobota",IF(WEEKDAY(A20,2)=7,"niedziela","Błąd")))</f>
        <v>sobota</v>
      </c>
      <c r="C20" s="101" t="s">
        <v>38</v>
      </c>
      <c r="D20" s="100" t="s">
        <v>44</v>
      </c>
      <c r="E20" s="94">
        <v>0.44097222222222227</v>
      </c>
      <c r="F20" s="43" t="s">
        <v>34</v>
      </c>
      <c r="G20" s="92">
        <v>0.54166666666666663</v>
      </c>
      <c r="H20" s="79" t="s">
        <v>52</v>
      </c>
      <c r="I20" s="116" t="s">
        <v>70</v>
      </c>
      <c r="J20" s="76" t="s">
        <v>58</v>
      </c>
      <c r="K20" s="81" t="s">
        <v>71</v>
      </c>
      <c r="L20" s="83">
        <v>3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41" customFormat="1" ht="12.75" customHeight="1">
      <c r="A21" s="63">
        <v>45731</v>
      </c>
      <c r="B21" s="110" t="str">
        <f t="shared" ref="B21" si="6">IF(WEEKDAY(A21,2)=5,"piątek",IF(WEEKDAY(A21,2)=6,"sobota",IF(WEEKDAY(A21,2)=7,"niedziela","Błąd")))</f>
        <v>sobota</v>
      </c>
      <c r="C21" s="101" t="s">
        <v>38</v>
      </c>
      <c r="D21" s="100" t="s">
        <v>44</v>
      </c>
      <c r="E21" s="94">
        <v>0.5625</v>
      </c>
      <c r="F21" s="43" t="s">
        <v>34</v>
      </c>
      <c r="G21" s="92">
        <v>0.66319444444444442</v>
      </c>
      <c r="H21" s="78" t="s">
        <v>49</v>
      </c>
      <c r="I21" s="116" t="s">
        <v>70</v>
      </c>
      <c r="J21" s="76" t="s">
        <v>65</v>
      </c>
      <c r="K21" s="120" t="s">
        <v>71</v>
      </c>
      <c r="L21" s="83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41" customFormat="1" ht="12.75" customHeight="1">
      <c r="A22" s="63">
        <v>45731</v>
      </c>
      <c r="B22" s="110" t="str">
        <f t="shared" ref="B22:B23" si="7">IF(WEEKDAY(A22,2)=5,"piątek",IF(WEEKDAY(A22,2)=6,"sobota",IF(WEEKDAY(A22,2)=7,"niedziela","Błąd")))</f>
        <v>sobota</v>
      </c>
      <c r="C22" s="101" t="s">
        <v>38</v>
      </c>
      <c r="D22" s="100" t="s">
        <v>44</v>
      </c>
      <c r="E22" s="94">
        <v>0.67013888888888884</v>
      </c>
      <c r="F22" s="43" t="s">
        <v>34</v>
      </c>
      <c r="G22" s="92">
        <v>0.80902777777777779</v>
      </c>
      <c r="H22" s="78" t="s">
        <v>50</v>
      </c>
      <c r="I22" s="116" t="s">
        <v>70</v>
      </c>
      <c r="J22" s="210" t="s">
        <v>67</v>
      </c>
      <c r="K22" s="81" t="s">
        <v>71</v>
      </c>
      <c r="L22" s="200">
        <v>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41" customFormat="1" ht="12.75" customHeight="1" thickBot="1">
      <c r="A23" s="63">
        <v>45731</v>
      </c>
      <c r="B23" s="110" t="str">
        <f t="shared" si="7"/>
        <v>sobota</v>
      </c>
      <c r="C23" s="101" t="s">
        <v>38</v>
      </c>
      <c r="D23" s="100" t="s">
        <v>44</v>
      </c>
      <c r="E23" s="95">
        <v>0.8125</v>
      </c>
      <c r="F23" s="57" t="s">
        <v>34</v>
      </c>
      <c r="G23" s="145">
        <v>0.87847222222222221</v>
      </c>
      <c r="H23" s="123"/>
      <c r="I23" s="124"/>
      <c r="J23" s="76"/>
      <c r="K23" s="125"/>
      <c r="L23" s="14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41" customFormat="1" ht="12.75" customHeight="1">
      <c r="A24" s="55">
        <v>45732</v>
      </c>
      <c r="B24" s="111" t="str">
        <f t="shared" ref="B24" si="8">IF(WEEKDAY(A24,2)=5,"piątek",IF(WEEKDAY(A24,2)=6,"sobota",IF(WEEKDAY(A24,2)=7,"niedziela","Błąd")))</f>
        <v>niedziela</v>
      </c>
      <c r="C24" s="104" t="s">
        <v>38</v>
      </c>
      <c r="D24" s="99" t="s">
        <v>44</v>
      </c>
      <c r="E24" s="96">
        <v>0.33333333333333331</v>
      </c>
      <c r="F24" s="56" t="s">
        <v>34</v>
      </c>
      <c r="G24" s="91">
        <v>0.43402777777777779</v>
      </c>
      <c r="H24" s="162" t="s">
        <v>53</v>
      </c>
      <c r="I24" s="115" t="s">
        <v>70</v>
      </c>
      <c r="J24" s="139" t="s">
        <v>56</v>
      </c>
      <c r="K24" s="80" t="s">
        <v>71</v>
      </c>
      <c r="L24" s="84">
        <v>3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41" customFormat="1" ht="12.75" customHeight="1">
      <c r="A25" s="54">
        <v>45732</v>
      </c>
      <c r="B25" s="109" t="str">
        <f t="shared" ref="B25" si="9">IF(WEEKDAY(A25,2)=5,"piątek",IF(WEEKDAY(A25,2)=6,"sobota",IF(WEEKDAY(A25,2)=7,"niedziela","Błąd")))</f>
        <v>niedziela</v>
      </c>
      <c r="C25" s="101" t="s">
        <v>38</v>
      </c>
      <c r="D25" s="100" t="s">
        <v>44</v>
      </c>
      <c r="E25" s="94">
        <v>0.44097222222222227</v>
      </c>
      <c r="F25" s="43" t="s">
        <v>34</v>
      </c>
      <c r="G25" s="92">
        <v>0.54166666666666663</v>
      </c>
      <c r="H25" s="79" t="s">
        <v>48</v>
      </c>
      <c r="I25" s="116" t="s">
        <v>70</v>
      </c>
      <c r="J25" s="76" t="s">
        <v>66</v>
      </c>
      <c r="K25" s="81" t="s">
        <v>71</v>
      </c>
      <c r="L25" s="83">
        <v>3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41" customFormat="1" ht="12.75" customHeight="1">
      <c r="A26" s="54">
        <v>45732</v>
      </c>
      <c r="B26" s="109" t="str">
        <f t="shared" ref="B26" si="10">IF(WEEKDAY(A26,2)=5,"piątek",IF(WEEKDAY(A26,2)=6,"sobota",IF(WEEKDAY(A26,2)=7,"niedziela","Błąd")))</f>
        <v>niedziela</v>
      </c>
      <c r="C26" s="101" t="s">
        <v>38</v>
      </c>
      <c r="D26" s="100" t="s">
        <v>44</v>
      </c>
      <c r="E26" s="94">
        <v>0.5625</v>
      </c>
      <c r="F26" s="43" t="s">
        <v>34</v>
      </c>
      <c r="G26" s="92">
        <v>0.66319444444444442</v>
      </c>
      <c r="H26" s="78" t="s">
        <v>49</v>
      </c>
      <c r="I26" s="116" t="s">
        <v>70</v>
      </c>
      <c r="J26" s="76" t="s">
        <v>65</v>
      </c>
      <c r="K26" s="120" t="s">
        <v>71</v>
      </c>
      <c r="L26" s="83">
        <v>3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41" customFormat="1" ht="12.75" customHeight="1">
      <c r="A27" s="54">
        <v>45732</v>
      </c>
      <c r="B27" s="109" t="str">
        <f t="shared" ref="B27" si="11">IF(WEEKDAY(A27,2)=5,"piątek",IF(WEEKDAY(A27,2)=6,"sobota",IF(WEEKDAY(A27,2)=7,"niedziela","Błąd")))</f>
        <v>niedziela</v>
      </c>
      <c r="C27" s="101" t="s">
        <v>38</v>
      </c>
      <c r="D27" s="100" t="s">
        <v>44</v>
      </c>
      <c r="E27" s="94">
        <v>0.67013888888888884</v>
      </c>
      <c r="F27" s="43" t="s">
        <v>34</v>
      </c>
      <c r="G27" s="92">
        <v>0.77083333333333337</v>
      </c>
      <c r="H27" s="140" t="s">
        <v>73</v>
      </c>
      <c r="I27" s="179" t="s">
        <v>75</v>
      </c>
      <c r="J27" s="76" t="s">
        <v>74</v>
      </c>
      <c r="K27" s="81" t="s">
        <v>71</v>
      </c>
      <c r="L27" s="83">
        <v>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41" customFormat="1" ht="12.75" customHeight="1" thickBot="1">
      <c r="A28" s="156">
        <v>45732</v>
      </c>
      <c r="B28" s="109" t="str">
        <f t="shared" si="0"/>
        <v>niedziela</v>
      </c>
      <c r="C28" s="101" t="s">
        <v>38</v>
      </c>
      <c r="D28" s="138" t="s">
        <v>44</v>
      </c>
      <c r="E28" s="94">
        <v>0.77777777777777779</v>
      </c>
      <c r="F28" s="43" t="s">
        <v>34</v>
      </c>
      <c r="G28" s="92">
        <v>0.87847222222222221</v>
      </c>
      <c r="H28" s="86"/>
      <c r="I28" s="118"/>
      <c r="J28" s="76"/>
      <c r="K28" s="121"/>
      <c r="L28" s="85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41" customFormat="1" ht="12.75" customHeight="1">
      <c r="A29" s="63">
        <v>45745</v>
      </c>
      <c r="B29" s="106" t="str">
        <f t="shared" si="0"/>
        <v>sobota</v>
      </c>
      <c r="C29" s="104" t="s">
        <v>38</v>
      </c>
      <c r="D29" s="100" t="s">
        <v>44</v>
      </c>
      <c r="E29" s="171">
        <v>0.33333333333333331</v>
      </c>
      <c r="F29" s="56" t="s">
        <v>34</v>
      </c>
      <c r="G29" s="172">
        <v>0.43402777777777779</v>
      </c>
      <c r="H29" s="79" t="s">
        <v>83</v>
      </c>
      <c r="I29" s="115" t="s">
        <v>72</v>
      </c>
      <c r="J29" s="173" t="s">
        <v>66</v>
      </c>
      <c r="K29" s="153" t="s">
        <v>91</v>
      </c>
      <c r="L29" s="83">
        <v>3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41" customFormat="1" ht="12.75" customHeight="1">
      <c r="A30" s="63">
        <v>45745</v>
      </c>
      <c r="B30" s="107" t="str">
        <f t="shared" si="0"/>
        <v>sobota</v>
      </c>
      <c r="C30" s="101" t="s">
        <v>38</v>
      </c>
      <c r="D30" s="100" t="s">
        <v>44</v>
      </c>
      <c r="E30" s="94">
        <v>0.44097222222222227</v>
      </c>
      <c r="F30" s="43" t="s">
        <v>34</v>
      </c>
      <c r="G30" s="92">
        <v>0.54166666666666663</v>
      </c>
      <c r="H30" s="79" t="s">
        <v>84</v>
      </c>
      <c r="I30" s="116" t="s">
        <v>72</v>
      </c>
      <c r="J30" s="75" t="s">
        <v>60</v>
      </c>
      <c r="K30" s="153" t="s">
        <v>91</v>
      </c>
      <c r="L30" s="83">
        <v>3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41" customFormat="1" ht="12.75" customHeight="1">
      <c r="A31" s="63">
        <v>45745</v>
      </c>
      <c r="B31" s="107" t="str">
        <f t="shared" ref="B31:B32" si="12">IF(WEEKDAY(A31,2)=5,"piątek",IF(WEEKDAY(A31,2)=6,"sobota",IF(WEEKDAY(A31,2)=7,"niedziela","Błąd")))</f>
        <v>sobota</v>
      </c>
      <c r="C31" s="101" t="s">
        <v>38</v>
      </c>
      <c r="D31" s="100" t="s">
        <v>44</v>
      </c>
      <c r="E31" s="94">
        <v>0.5625</v>
      </c>
      <c r="F31" s="43" t="s">
        <v>34</v>
      </c>
      <c r="G31" s="92">
        <v>0.66319444444444442</v>
      </c>
      <c r="H31" s="79" t="s">
        <v>46</v>
      </c>
      <c r="I31" s="116" t="s">
        <v>72</v>
      </c>
      <c r="J31" s="210" t="s">
        <v>96</v>
      </c>
      <c r="K31" s="153" t="s">
        <v>95</v>
      </c>
      <c r="L31" s="83">
        <v>3</v>
      </c>
      <c r="M31" s="70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41" customFormat="1" ht="12.75" customHeight="1">
      <c r="A32" s="63">
        <v>45745</v>
      </c>
      <c r="B32" s="107" t="str">
        <f t="shared" si="12"/>
        <v>sobota</v>
      </c>
      <c r="C32" s="101" t="s">
        <v>38</v>
      </c>
      <c r="D32" s="100" t="s">
        <v>44</v>
      </c>
      <c r="E32" s="94">
        <v>0.67013888888888884</v>
      </c>
      <c r="F32" s="43" t="s">
        <v>34</v>
      </c>
      <c r="G32" s="92">
        <v>0.77083333333333337</v>
      </c>
      <c r="H32" s="78"/>
      <c r="I32" s="116"/>
      <c r="J32" s="210"/>
      <c r="K32" s="153"/>
      <c r="L32" s="8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41" customFormat="1" ht="12.75" customHeight="1" thickBot="1">
      <c r="A33" s="63">
        <v>45745</v>
      </c>
      <c r="B33" s="107" t="str">
        <f t="shared" ref="B33" si="13">IF(WEEKDAY(A33,2)=5,"piątek",IF(WEEKDAY(A33,2)=6,"sobota",IF(WEEKDAY(A33,2)=7,"niedziela","Błąd")))</f>
        <v>sobota</v>
      </c>
      <c r="C33" s="101" t="s">
        <v>38</v>
      </c>
      <c r="D33" s="100" t="s">
        <v>44</v>
      </c>
      <c r="E33" s="94">
        <v>0.77777777777777779</v>
      </c>
      <c r="F33" s="43" t="s">
        <v>34</v>
      </c>
      <c r="G33" s="92">
        <v>0.87847222222222221</v>
      </c>
      <c r="H33" s="151"/>
      <c r="I33" s="124"/>
      <c r="J33" s="241"/>
      <c r="K33" s="126"/>
      <c r="L33" s="14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41" customFormat="1" ht="12.75" customHeight="1">
      <c r="A34" s="71">
        <v>45746</v>
      </c>
      <c r="B34" s="111" t="str">
        <f t="shared" ref="B34" si="14">IF(WEEKDAY(A34,2)=5,"piątek",IF(WEEKDAY(A34,2)=6,"sobota",IF(WEEKDAY(A34,2)=7,"niedziela","Błąd")))</f>
        <v>niedziela</v>
      </c>
      <c r="C34" s="104" t="s">
        <v>38</v>
      </c>
      <c r="D34" s="99" t="s">
        <v>44</v>
      </c>
      <c r="E34" s="128">
        <v>0.33333333333333331</v>
      </c>
      <c r="F34" s="136" t="s">
        <v>34</v>
      </c>
      <c r="G34" s="129">
        <v>0.43402777777777779</v>
      </c>
      <c r="H34" s="78" t="s">
        <v>85</v>
      </c>
      <c r="I34" s="116" t="s">
        <v>72</v>
      </c>
      <c r="J34" s="242" t="s">
        <v>65</v>
      </c>
      <c r="K34" s="153" t="s">
        <v>91</v>
      </c>
      <c r="L34" s="83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41" customFormat="1" ht="12.75" customHeight="1">
      <c r="A35" s="72">
        <v>45746</v>
      </c>
      <c r="B35" s="109" t="str">
        <f t="shared" ref="B35" si="15">IF(WEEKDAY(A35,2)=5,"piątek",IF(WEEKDAY(A35,2)=6,"sobota",IF(WEEKDAY(A35,2)=7,"niedziela","Błąd")))</f>
        <v>niedziela</v>
      </c>
      <c r="C35" s="101" t="s">
        <v>38</v>
      </c>
      <c r="D35" s="100" t="s">
        <v>44</v>
      </c>
      <c r="E35" s="130">
        <v>0.44097222222222227</v>
      </c>
      <c r="F35" s="137" t="s">
        <v>34</v>
      </c>
      <c r="G35" s="133">
        <v>0.54166666666666663</v>
      </c>
      <c r="H35" s="79" t="s">
        <v>84</v>
      </c>
      <c r="I35" s="116" t="s">
        <v>72</v>
      </c>
      <c r="J35" s="210" t="s">
        <v>60</v>
      </c>
      <c r="K35" s="153" t="s">
        <v>91</v>
      </c>
      <c r="L35" s="83">
        <v>3</v>
      </c>
      <c r="M35" s="70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41" customFormat="1" ht="12.75" customHeight="1">
      <c r="A36" s="72">
        <v>45746</v>
      </c>
      <c r="B36" s="109" t="str">
        <f t="shared" ref="B36" si="16">IF(WEEKDAY(A36,2)=5,"piątek",IF(WEEKDAY(A36,2)=6,"sobota",IF(WEEKDAY(A36,2)=7,"niedziela","Błąd")))</f>
        <v>niedziela</v>
      </c>
      <c r="C36" s="101" t="s">
        <v>38</v>
      </c>
      <c r="D36" s="100" t="s">
        <v>44</v>
      </c>
      <c r="E36" s="130">
        <v>0.5625</v>
      </c>
      <c r="F36" s="137" t="s">
        <v>34</v>
      </c>
      <c r="G36" s="133">
        <v>0.66319444444444442</v>
      </c>
      <c r="H36" s="79" t="s">
        <v>46</v>
      </c>
      <c r="I36" s="116" t="s">
        <v>72</v>
      </c>
      <c r="J36" s="210" t="s">
        <v>96</v>
      </c>
      <c r="K36" s="153" t="s">
        <v>95</v>
      </c>
      <c r="L36" s="83">
        <v>3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41" customFormat="1" ht="12.75" customHeight="1">
      <c r="A37" s="72">
        <v>45746</v>
      </c>
      <c r="B37" s="109" t="str">
        <f t="shared" ref="B37" si="17">IF(WEEKDAY(A37,2)=5,"piątek",IF(WEEKDAY(A37,2)=6,"sobota",IF(WEEKDAY(A37,2)=7,"niedziela","Błąd")))</f>
        <v>niedziela</v>
      </c>
      <c r="C37" s="101" t="s">
        <v>38</v>
      </c>
      <c r="D37" s="100" t="s">
        <v>44</v>
      </c>
      <c r="E37" s="131">
        <v>0.67013888888888884</v>
      </c>
      <c r="F37" s="100" t="s">
        <v>34</v>
      </c>
      <c r="G37" s="134">
        <v>0.77083333333333337</v>
      </c>
      <c r="H37" s="141"/>
      <c r="I37" s="116"/>
      <c r="J37" s="17"/>
      <c r="K37" s="120"/>
      <c r="L37" s="83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41" customFormat="1" ht="12.75" customHeight="1" thickBot="1">
      <c r="A38" s="161">
        <v>45746</v>
      </c>
      <c r="B38" s="109" t="str">
        <f t="shared" ref="B38" si="18">IF(WEEKDAY(A38,2)=5,"piątek",IF(WEEKDAY(A38,2)=6,"sobota",IF(WEEKDAY(A38,2)=7,"niedziela","Błąd")))</f>
        <v>niedziela</v>
      </c>
      <c r="C38" s="103" t="s">
        <v>38</v>
      </c>
      <c r="D38" s="138" t="s">
        <v>44</v>
      </c>
      <c r="E38" s="132">
        <v>0.77777777777777779</v>
      </c>
      <c r="F38" s="138" t="s">
        <v>34</v>
      </c>
      <c r="G38" s="135">
        <v>0.87847222222222221</v>
      </c>
      <c r="H38" s="127"/>
      <c r="I38" s="124"/>
      <c r="J38" s="142"/>
      <c r="K38" s="126"/>
      <c r="L38" s="143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41" customFormat="1" ht="12.75">
      <c r="A39" s="62">
        <v>45752</v>
      </c>
      <c r="B39" s="106" t="str">
        <f t="shared" si="0"/>
        <v>sobota</v>
      </c>
      <c r="C39" s="101" t="s">
        <v>38</v>
      </c>
      <c r="D39" s="100" t="s">
        <v>44</v>
      </c>
      <c r="E39" s="97">
        <v>0.33333333333333331</v>
      </c>
      <c r="F39" s="64" t="s">
        <v>34</v>
      </c>
      <c r="G39" s="89">
        <v>0.43402777777777779</v>
      </c>
      <c r="H39" s="162" t="s">
        <v>53</v>
      </c>
      <c r="I39" s="115" t="s">
        <v>70</v>
      </c>
      <c r="J39" s="139" t="s">
        <v>56</v>
      </c>
      <c r="K39" s="80" t="s">
        <v>71</v>
      </c>
      <c r="L39" s="84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41" customFormat="1" ht="12.75">
      <c r="A40" s="63">
        <v>45752</v>
      </c>
      <c r="B40" s="107" t="str">
        <f t="shared" ref="B40:B41" si="19">IF(WEEKDAY(A40,2)=5,"piątek",IF(WEEKDAY(A40,2)=6,"sobota",IF(WEEKDAY(A40,2)=7,"niedziela","Błąd")))</f>
        <v>sobota</v>
      </c>
      <c r="C40" s="101" t="s">
        <v>38</v>
      </c>
      <c r="D40" s="100" t="s">
        <v>44</v>
      </c>
      <c r="E40" s="98">
        <v>0.44097222222222227</v>
      </c>
      <c r="F40" s="58" t="s">
        <v>34</v>
      </c>
      <c r="G40" s="90">
        <v>0.54166666666666663</v>
      </c>
      <c r="H40" s="79" t="s">
        <v>47</v>
      </c>
      <c r="I40" s="117" t="s">
        <v>70</v>
      </c>
      <c r="J40" s="75" t="s">
        <v>57</v>
      </c>
      <c r="K40" s="81" t="s">
        <v>71</v>
      </c>
      <c r="L40" s="83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41" customFormat="1" ht="12.75">
      <c r="A41" s="63">
        <v>45752</v>
      </c>
      <c r="B41" s="107" t="str">
        <f t="shared" si="19"/>
        <v>sobota</v>
      </c>
      <c r="C41" s="101" t="s">
        <v>38</v>
      </c>
      <c r="D41" s="100" t="s">
        <v>44</v>
      </c>
      <c r="E41" s="98">
        <v>0.5625</v>
      </c>
      <c r="F41" s="58" t="s">
        <v>34</v>
      </c>
      <c r="G41" s="90">
        <v>0.66319444444444442</v>
      </c>
      <c r="H41" s="79" t="s">
        <v>52</v>
      </c>
      <c r="I41" s="116" t="s">
        <v>70</v>
      </c>
      <c r="J41" s="76" t="s">
        <v>59</v>
      </c>
      <c r="K41" s="120" t="s">
        <v>71</v>
      </c>
      <c r="L41" s="83">
        <v>3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41" customFormat="1" ht="12.75">
      <c r="A42" s="63">
        <v>45752</v>
      </c>
      <c r="B42" s="107" t="str">
        <f t="shared" ref="B42:B43" si="20">IF(WEEKDAY(A42,2)=5,"piątek",IF(WEEKDAY(A42,2)=6,"sobota",IF(WEEKDAY(A42,2)=7,"niedziela","Błąd")))</f>
        <v>sobota</v>
      </c>
      <c r="C42" s="101" t="s">
        <v>38</v>
      </c>
      <c r="D42" s="100" t="s">
        <v>44</v>
      </c>
      <c r="E42" s="94">
        <v>0.67013888888888884</v>
      </c>
      <c r="F42" s="43" t="s">
        <v>34</v>
      </c>
      <c r="G42" s="87">
        <v>0.77083333333333337</v>
      </c>
      <c r="H42" s="78" t="s">
        <v>51</v>
      </c>
      <c r="I42" s="116" t="s">
        <v>70</v>
      </c>
      <c r="J42" s="20" t="s">
        <v>61</v>
      </c>
      <c r="K42" s="81" t="s">
        <v>71</v>
      </c>
      <c r="L42" s="83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41" customFormat="1" ht="13.5" thickBot="1">
      <c r="A43" s="63">
        <v>45752</v>
      </c>
      <c r="B43" s="107" t="str">
        <f t="shared" si="20"/>
        <v>sobota</v>
      </c>
      <c r="C43" s="101" t="s">
        <v>38</v>
      </c>
      <c r="D43" s="100" t="s">
        <v>44</v>
      </c>
      <c r="E43" s="95">
        <v>0.77777777777777779</v>
      </c>
      <c r="F43" s="57" t="s">
        <v>34</v>
      </c>
      <c r="G43" s="88">
        <v>0.87847222222222221</v>
      </c>
      <c r="H43" s="192"/>
      <c r="I43" s="204"/>
      <c r="J43" s="210"/>
      <c r="K43" s="206"/>
      <c r="L43" s="22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s="41" customFormat="1" ht="12.75">
      <c r="A44" s="71">
        <v>45753</v>
      </c>
      <c r="B44" s="112" t="str">
        <f t="shared" ref="B44" si="21">IF(WEEKDAY(A44,2)=5,"piątek",IF(WEEKDAY(A44,2)=6,"sobota",IF(WEEKDAY(A44,2)=7,"niedziela","Błąd")))</f>
        <v>niedziela</v>
      </c>
      <c r="C44" s="102" t="s">
        <v>38</v>
      </c>
      <c r="D44" s="99" t="s">
        <v>44</v>
      </c>
      <c r="E44" s="97">
        <v>0.33333333333333331</v>
      </c>
      <c r="F44" s="64" t="s">
        <v>34</v>
      </c>
      <c r="G44" s="148">
        <v>0.43402777777777779</v>
      </c>
      <c r="H44" s="162" t="s">
        <v>53</v>
      </c>
      <c r="I44" s="115" t="s">
        <v>70</v>
      </c>
      <c r="J44" s="139" t="s">
        <v>56</v>
      </c>
      <c r="K44" s="80" t="s">
        <v>71</v>
      </c>
      <c r="L44" s="84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s="41" customFormat="1" ht="12.75">
      <c r="A45" s="72">
        <v>45753</v>
      </c>
      <c r="B45" s="113" t="str">
        <f t="shared" ref="B45" si="22">IF(WEEKDAY(A45,2)=5,"piątek",IF(WEEKDAY(A45,2)=6,"sobota",IF(WEEKDAY(A45,2)=7,"niedziela","Błąd")))</f>
        <v>niedziela</v>
      </c>
      <c r="C45" s="101" t="s">
        <v>38</v>
      </c>
      <c r="D45" s="100" t="s">
        <v>44</v>
      </c>
      <c r="E45" s="98">
        <v>0.44097222222222227</v>
      </c>
      <c r="F45" s="58" t="s">
        <v>34</v>
      </c>
      <c r="G45" s="144">
        <v>0.54166666666666663</v>
      </c>
      <c r="H45" s="79" t="s">
        <v>47</v>
      </c>
      <c r="I45" s="117" t="s">
        <v>70</v>
      </c>
      <c r="J45" s="75" t="s">
        <v>57</v>
      </c>
      <c r="K45" s="81" t="s">
        <v>71</v>
      </c>
      <c r="L45" s="83">
        <v>3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s="41" customFormat="1" ht="12.75">
      <c r="A46" s="72">
        <v>45753</v>
      </c>
      <c r="B46" s="109" t="str">
        <f t="shared" si="0"/>
        <v>niedziela</v>
      </c>
      <c r="C46" s="101" t="s">
        <v>38</v>
      </c>
      <c r="D46" s="100" t="s">
        <v>44</v>
      </c>
      <c r="E46" s="98">
        <v>0.5625</v>
      </c>
      <c r="F46" s="58" t="s">
        <v>34</v>
      </c>
      <c r="G46" s="144">
        <v>0.66319444444444442</v>
      </c>
      <c r="H46" s="79" t="s">
        <v>52</v>
      </c>
      <c r="I46" s="116" t="s">
        <v>70</v>
      </c>
      <c r="J46" s="76" t="s">
        <v>59</v>
      </c>
      <c r="K46" s="120" t="s">
        <v>71</v>
      </c>
      <c r="L46" s="83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s="41" customFormat="1" ht="12.75">
      <c r="A47" s="72">
        <v>45753</v>
      </c>
      <c r="B47" s="109" t="str">
        <f t="shared" ref="B47:B49" si="23">IF(WEEKDAY(A47,2)=5,"piątek",IF(WEEKDAY(A47,2)=6,"sobota",IF(WEEKDAY(A47,2)=7,"niedziela","Błąd")))</f>
        <v>niedziela</v>
      </c>
      <c r="C47" s="101" t="s">
        <v>38</v>
      </c>
      <c r="D47" s="100" t="s">
        <v>44</v>
      </c>
      <c r="E47" s="94">
        <v>0.67013888888888884</v>
      </c>
      <c r="F47" s="43" t="s">
        <v>34</v>
      </c>
      <c r="G47" s="92">
        <v>0.77083333333333337</v>
      </c>
      <c r="H47" s="78" t="s">
        <v>51</v>
      </c>
      <c r="I47" s="116" t="s">
        <v>70</v>
      </c>
      <c r="J47" s="20" t="s">
        <v>61</v>
      </c>
      <c r="K47" s="81" t="s">
        <v>71</v>
      </c>
      <c r="L47" s="83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s="41" customFormat="1" ht="13.5" thickBot="1">
      <c r="A48" s="72">
        <v>45753</v>
      </c>
      <c r="B48" s="109" t="str">
        <f t="shared" ref="B48" si="24">IF(WEEKDAY(A48,2)=5,"piątek",IF(WEEKDAY(A48,2)=6,"sobota",IF(WEEKDAY(A48,2)=7,"niedziela","Błąd")))</f>
        <v>niedziela</v>
      </c>
      <c r="C48" s="101" t="s">
        <v>38</v>
      </c>
      <c r="D48" s="100" t="s">
        <v>44</v>
      </c>
      <c r="E48" s="94">
        <v>0.77777777777777779</v>
      </c>
      <c r="F48" s="43" t="s">
        <v>34</v>
      </c>
      <c r="G48" s="92">
        <v>0.87847222222222221</v>
      </c>
      <c r="H48" s="208" t="s">
        <v>73</v>
      </c>
      <c r="I48" s="209" t="s">
        <v>75</v>
      </c>
      <c r="J48" s="210" t="s">
        <v>74</v>
      </c>
      <c r="K48" s="206" t="s">
        <v>71</v>
      </c>
      <c r="L48" s="207">
        <v>3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s="41" customFormat="1" ht="13.5" thickBot="1">
      <c r="A49" s="175">
        <v>45772</v>
      </c>
      <c r="B49" s="176" t="str">
        <f t="shared" si="23"/>
        <v>piątek</v>
      </c>
      <c r="C49" s="181" t="s">
        <v>38</v>
      </c>
      <c r="D49" s="69" t="s">
        <v>44</v>
      </c>
      <c r="E49" s="182">
        <v>0.77777777777777779</v>
      </c>
      <c r="F49" s="183" t="s">
        <v>34</v>
      </c>
      <c r="G49" s="184">
        <v>0.87847222222222221</v>
      </c>
      <c r="H49" s="185" t="s">
        <v>51</v>
      </c>
      <c r="I49" s="186" t="s">
        <v>70</v>
      </c>
      <c r="J49" s="187" t="s">
        <v>61</v>
      </c>
      <c r="K49" s="188" t="s">
        <v>71</v>
      </c>
      <c r="L49" s="189">
        <v>3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s="41" customFormat="1" ht="12.75">
      <c r="A50" s="160">
        <v>45773</v>
      </c>
      <c r="B50" s="107" t="str">
        <f t="shared" si="0"/>
        <v>sobota</v>
      </c>
      <c r="C50" s="101" t="s">
        <v>38</v>
      </c>
      <c r="D50" s="100" t="s">
        <v>44</v>
      </c>
      <c r="E50" s="98">
        <v>0.33333333333333331</v>
      </c>
      <c r="F50" s="58" t="s">
        <v>34</v>
      </c>
      <c r="G50" s="144">
        <v>0.43402777777777779</v>
      </c>
      <c r="H50" s="79" t="s">
        <v>86</v>
      </c>
      <c r="I50" s="116" t="s">
        <v>72</v>
      </c>
      <c r="J50" s="76" t="s">
        <v>57</v>
      </c>
      <c r="K50" s="153" t="s">
        <v>91</v>
      </c>
      <c r="L50" s="83">
        <v>3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s="41" customFormat="1" ht="12.75">
      <c r="A51" s="160">
        <v>45773</v>
      </c>
      <c r="B51" s="107" t="str">
        <f t="shared" ref="B51" si="25">IF(WEEKDAY(A51,2)=5,"piątek",IF(WEEKDAY(A51,2)=6,"sobota",IF(WEEKDAY(A51,2)=7,"niedziela","Błąd")))</f>
        <v>sobota</v>
      </c>
      <c r="C51" s="101" t="s">
        <v>38</v>
      </c>
      <c r="D51" s="100" t="s">
        <v>44</v>
      </c>
      <c r="E51" s="98">
        <v>0.44097222222222227</v>
      </c>
      <c r="F51" s="58" t="s">
        <v>34</v>
      </c>
      <c r="G51" s="144">
        <v>0.54166666666666663</v>
      </c>
      <c r="H51" s="79" t="s">
        <v>87</v>
      </c>
      <c r="I51" s="116" t="s">
        <v>72</v>
      </c>
      <c r="J51" s="76" t="s">
        <v>61</v>
      </c>
      <c r="K51" s="153" t="s">
        <v>91</v>
      </c>
      <c r="L51" s="83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s="41" customFormat="1" ht="12.75">
      <c r="A52" s="160">
        <v>45773</v>
      </c>
      <c r="B52" s="107" t="str">
        <f t="shared" si="0"/>
        <v>sobota</v>
      </c>
      <c r="C52" s="101" t="s">
        <v>38</v>
      </c>
      <c r="D52" s="100" t="s">
        <v>44</v>
      </c>
      <c r="E52" s="98">
        <v>0.5625</v>
      </c>
      <c r="F52" s="58" t="s">
        <v>34</v>
      </c>
      <c r="G52" s="144">
        <v>0.66319444444444442</v>
      </c>
      <c r="H52" s="78" t="s">
        <v>54</v>
      </c>
      <c r="I52" s="194" t="s">
        <v>81</v>
      </c>
      <c r="J52" s="199" t="s">
        <v>63</v>
      </c>
      <c r="K52" s="153" t="s">
        <v>92</v>
      </c>
      <c r="L52" s="83">
        <v>3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s="41" customFormat="1" ht="12.75">
      <c r="A53" s="160">
        <v>45773</v>
      </c>
      <c r="B53" s="107" t="str">
        <f t="shared" si="0"/>
        <v>sobota</v>
      </c>
      <c r="C53" s="101" t="s">
        <v>38</v>
      </c>
      <c r="D53" s="100" t="s">
        <v>44</v>
      </c>
      <c r="E53" s="98">
        <v>0.5625</v>
      </c>
      <c r="F53" s="58" t="s">
        <v>34</v>
      </c>
      <c r="G53" s="144">
        <v>0.66319444444444442</v>
      </c>
      <c r="H53" s="78" t="s">
        <v>69</v>
      </c>
      <c r="I53" s="197" t="s">
        <v>79</v>
      </c>
      <c r="J53" s="199" t="s">
        <v>64</v>
      </c>
      <c r="K53" s="153" t="s">
        <v>92</v>
      </c>
      <c r="L53" s="83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s="41" customFormat="1" ht="12.75" customHeight="1">
      <c r="A54" s="160">
        <v>45773</v>
      </c>
      <c r="B54" s="107" t="str">
        <f t="shared" si="0"/>
        <v>sobota</v>
      </c>
      <c r="C54" s="101" t="s">
        <v>38</v>
      </c>
      <c r="D54" s="100" t="s">
        <v>44</v>
      </c>
      <c r="E54" s="94">
        <v>0.67013888888888884</v>
      </c>
      <c r="F54" s="43" t="s">
        <v>34</v>
      </c>
      <c r="G54" s="92">
        <v>0.77083333333333337</v>
      </c>
      <c r="H54" s="78" t="s">
        <v>88</v>
      </c>
      <c r="I54" s="195" t="s">
        <v>81</v>
      </c>
      <c r="J54" s="76" t="s">
        <v>65</v>
      </c>
      <c r="K54" s="153">
        <v>403</v>
      </c>
      <c r="L54" s="83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s="41" customFormat="1" ht="12.75" customHeight="1">
      <c r="A55" s="160">
        <v>45773</v>
      </c>
      <c r="B55" s="107" t="str">
        <f t="shared" ref="B55" si="26">IF(WEEKDAY(A55,2)=5,"piątek",IF(WEEKDAY(A55,2)=6,"sobota",IF(WEEKDAY(A55,2)=7,"niedziela","Błąd")))</f>
        <v>sobota</v>
      </c>
      <c r="C55" s="101" t="s">
        <v>38</v>
      </c>
      <c r="D55" s="100" t="s">
        <v>44</v>
      </c>
      <c r="E55" s="94">
        <v>0.67013888888888884</v>
      </c>
      <c r="F55" s="43" t="s">
        <v>34</v>
      </c>
      <c r="G55" s="92">
        <v>0.77083333333333337</v>
      </c>
      <c r="H55" s="78" t="s">
        <v>55</v>
      </c>
      <c r="I55" s="196" t="s">
        <v>80</v>
      </c>
      <c r="J55" s="199" t="s">
        <v>76</v>
      </c>
      <c r="K55" s="153" t="s">
        <v>92</v>
      </c>
      <c r="L55" s="83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s="41" customFormat="1" ht="12.75" customHeight="1" thickBot="1">
      <c r="A56" s="160">
        <v>45773</v>
      </c>
      <c r="B56" s="108" t="str">
        <f t="shared" ref="B56" si="27">IF(WEEKDAY(A56,2)=5,"piątek",IF(WEEKDAY(A56,2)=6,"sobota",IF(WEEKDAY(A56,2)=7,"niedziela","Błąd")))</f>
        <v>sobota</v>
      </c>
      <c r="C56" s="101" t="s">
        <v>38</v>
      </c>
      <c r="D56" s="100" t="s">
        <v>44</v>
      </c>
      <c r="E56" s="95">
        <v>0.77777777777777779</v>
      </c>
      <c r="F56" s="57" t="s">
        <v>34</v>
      </c>
      <c r="G56" s="145">
        <v>0.87847222222222221</v>
      </c>
      <c r="H56" s="146" t="s">
        <v>89</v>
      </c>
      <c r="I56" s="179" t="s">
        <v>79</v>
      </c>
      <c r="J56" s="76" t="s">
        <v>65</v>
      </c>
      <c r="K56" s="153">
        <v>403</v>
      </c>
      <c r="L56" s="83">
        <v>3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s="41" customFormat="1" ht="12.75" customHeight="1">
      <c r="A57" s="71">
        <v>45774</v>
      </c>
      <c r="B57" s="111" t="str">
        <f t="shared" si="0"/>
        <v>niedziela</v>
      </c>
      <c r="C57" s="102" t="s">
        <v>38</v>
      </c>
      <c r="D57" s="99" t="s">
        <v>44</v>
      </c>
      <c r="E57" s="96">
        <v>0.33333333333333331</v>
      </c>
      <c r="F57" s="56" t="s">
        <v>34</v>
      </c>
      <c r="G57" s="91">
        <v>0.43402777777777779</v>
      </c>
      <c r="H57" s="231" t="s">
        <v>87</v>
      </c>
      <c r="I57" s="232" t="s">
        <v>72</v>
      </c>
      <c r="J57" s="233" t="s">
        <v>61</v>
      </c>
      <c r="K57" s="152" t="s">
        <v>91</v>
      </c>
      <c r="L57" s="84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s="41" customFormat="1" ht="12.75" customHeight="1">
      <c r="A58" s="72">
        <v>45774</v>
      </c>
      <c r="B58" s="109" t="str">
        <f t="shared" si="0"/>
        <v>niedziela</v>
      </c>
      <c r="C58" s="101" t="s">
        <v>38</v>
      </c>
      <c r="D58" s="100" t="s">
        <v>44</v>
      </c>
      <c r="E58" s="94">
        <v>0.44097222222222227</v>
      </c>
      <c r="F58" s="43" t="s">
        <v>34</v>
      </c>
      <c r="G58" s="92">
        <v>0.54166666666666663</v>
      </c>
      <c r="H58" s="78" t="s">
        <v>85</v>
      </c>
      <c r="I58" s="116" t="s">
        <v>72</v>
      </c>
      <c r="J58" s="76" t="s">
        <v>65</v>
      </c>
      <c r="K58" s="153" t="s">
        <v>91</v>
      </c>
      <c r="L58" s="83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s="41" customFormat="1" ht="12.75" customHeight="1">
      <c r="A59" s="72">
        <v>45774</v>
      </c>
      <c r="B59" s="109" t="str">
        <f t="shared" si="0"/>
        <v>niedziela</v>
      </c>
      <c r="C59" s="101" t="s">
        <v>38</v>
      </c>
      <c r="D59" s="100" t="s">
        <v>44</v>
      </c>
      <c r="E59" s="94">
        <v>0.5625</v>
      </c>
      <c r="F59" s="43" t="s">
        <v>34</v>
      </c>
      <c r="G59" s="92">
        <v>0.66319444444444442</v>
      </c>
      <c r="H59" s="79" t="s">
        <v>86</v>
      </c>
      <c r="I59" s="116" t="s">
        <v>72</v>
      </c>
      <c r="J59" s="76" t="s">
        <v>57</v>
      </c>
      <c r="K59" s="153" t="s">
        <v>91</v>
      </c>
      <c r="L59" s="83">
        <v>3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s="41" customFormat="1" ht="12.75" customHeight="1" thickBot="1">
      <c r="A60" s="72">
        <v>45774</v>
      </c>
      <c r="B60" s="109" t="str">
        <f t="shared" ref="B60" si="28">IF(WEEKDAY(A60,2)=5,"piątek",IF(WEEKDAY(A60,2)=6,"sobota",IF(WEEKDAY(A60,2)=7,"niedziela","Błąd")))</f>
        <v>niedziela</v>
      </c>
      <c r="C60" s="101" t="s">
        <v>38</v>
      </c>
      <c r="D60" s="100" t="s">
        <v>44</v>
      </c>
      <c r="E60" s="94">
        <v>0.77777777777777779</v>
      </c>
      <c r="F60" s="43" t="s">
        <v>34</v>
      </c>
      <c r="G60" s="92">
        <v>0.87847222222222221</v>
      </c>
      <c r="H60" s="234"/>
      <c r="I60" s="204"/>
      <c r="J60" s="210"/>
      <c r="K60" s="251"/>
      <c r="L60" s="20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s="41" customFormat="1" ht="12.75" customHeight="1">
      <c r="A61" s="53">
        <v>45787</v>
      </c>
      <c r="B61" s="106" t="str">
        <f t="shared" ref="B61" si="29">IF(WEEKDAY(A61,2)=5,"piątek",IF(WEEKDAY(A61,2)=6,"sobota",IF(WEEKDAY(A61,2)=7,"niedziela","Błąd")))</f>
        <v>sobota</v>
      </c>
      <c r="C61" s="104" t="s">
        <v>38</v>
      </c>
      <c r="D61" s="99" t="s">
        <v>44</v>
      </c>
      <c r="E61" s="96">
        <v>0.33333333333333331</v>
      </c>
      <c r="F61" s="56" t="s">
        <v>34</v>
      </c>
      <c r="G61" s="91">
        <v>0.43402777777777779</v>
      </c>
      <c r="H61" s="77" t="s">
        <v>86</v>
      </c>
      <c r="I61" s="115" t="s">
        <v>72</v>
      </c>
      <c r="J61" s="174" t="s">
        <v>57</v>
      </c>
      <c r="K61" s="153" t="s">
        <v>91</v>
      </c>
      <c r="L61" s="84">
        <v>3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s="41" customFormat="1" ht="12.75" customHeight="1">
      <c r="A62" s="61">
        <v>45787</v>
      </c>
      <c r="B62" s="107" t="str">
        <f t="shared" ref="B62" si="30">IF(WEEKDAY(A62,2)=5,"piątek",IF(WEEKDAY(A62,2)=6,"sobota",IF(WEEKDAY(A62,2)=7,"niedziela","Błąd")))</f>
        <v>sobota</v>
      </c>
      <c r="C62" s="101" t="s">
        <v>38</v>
      </c>
      <c r="D62" s="100" t="s">
        <v>44</v>
      </c>
      <c r="E62" s="94">
        <v>0.44097222222222227</v>
      </c>
      <c r="F62" s="43" t="s">
        <v>34</v>
      </c>
      <c r="G62" s="92">
        <v>0.54166666666666663</v>
      </c>
      <c r="H62" s="79" t="s">
        <v>84</v>
      </c>
      <c r="I62" s="116" t="s">
        <v>72</v>
      </c>
      <c r="J62" s="76" t="s">
        <v>60</v>
      </c>
      <c r="K62" s="153" t="s">
        <v>91</v>
      </c>
      <c r="L62" s="83">
        <v>3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s="41" customFormat="1" ht="12.75" customHeight="1">
      <c r="A63" s="61">
        <v>45787</v>
      </c>
      <c r="B63" s="107" t="str">
        <f t="shared" ref="B63:B65" si="31">IF(WEEKDAY(A63,2)=5,"piątek",IF(WEEKDAY(A63,2)=6,"sobota",IF(WEEKDAY(A63,2)=7,"niedziela","Błąd")))</f>
        <v>sobota</v>
      </c>
      <c r="C63" s="101" t="s">
        <v>38</v>
      </c>
      <c r="D63" s="100" t="s">
        <v>44</v>
      </c>
      <c r="E63" s="94">
        <v>0.5625</v>
      </c>
      <c r="F63" s="43" t="s">
        <v>34</v>
      </c>
      <c r="G63" s="92">
        <v>0.66319444444444442</v>
      </c>
      <c r="H63" s="79" t="s">
        <v>87</v>
      </c>
      <c r="I63" s="116" t="s">
        <v>72</v>
      </c>
      <c r="J63" s="76" t="s">
        <v>61</v>
      </c>
      <c r="K63" s="153" t="s">
        <v>91</v>
      </c>
      <c r="L63" s="83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s="41" customFormat="1" ht="12.75" customHeight="1">
      <c r="A64" s="61">
        <v>45787</v>
      </c>
      <c r="B64" s="107" t="str">
        <f t="shared" ref="B64" si="32">IF(WEEKDAY(A64,2)=5,"piątek",IF(WEEKDAY(A64,2)=6,"sobota",IF(WEEKDAY(A64,2)=7,"niedziela","Błąd")))</f>
        <v>sobota</v>
      </c>
      <c r="C64" s="101" t="s">
        <v>38</v>
      </c>
      <c r="D64" s="100" t="s">
        <v>44</v>
      </c>
      <c r="E64" s="94">
        <v>0.67013888888888884</v>
      </c>
      <c r="F64" s="43" t="s">
        <v>34</v>
      </c>
      <c r="G64" s="92">
        <v>0.77083333333333337</v>
      </c>
      <c r="H64" s="79" t="s">
        <v>83</v>
      </c>
      <c r="I64" s="116" t="s">
        <v>72</v>
      </c>
      <c r="J64" s="177" t="s">
        <v>66</v>
      </c>
      <c r="K64" s="153" t="s">
        <v>91</v>
      </c>
      <c r="L64" s="83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s="41" customFormat="1" ht="12.75" customHeight="1" thickBot="1">
      <c r="A65" s="159">
        <v>45787</v>
      </c>
      <c r="B65" s="214" t="str">
        <f t="shared" si="31"/>
        <v>sobota</v>
      </c>
      <c r="C65" s="215" t="s">
        <v>38</v>
      </c>
      <c r="D65" s="138" t="s">
        <v>44</v>
      </c>
      <c r="E65" s="95">
        <v>0.77777777777777779</v>
      </c>
      <c r="F65" s="216" t="s">
        <v>34</v>
      </c>
      <c r="G65" s="145">
        <v>0.87847222222222221</v>
      </c>
      <c r="H65" s="217" t="s">
        <v>55</v>
      </c>
      <c r="I65" s="218" t="s">
        <v>80</v>
      </c>
      <c r="J65" s="219" t="s">
        <v>63</v>
      </c>
      <c r="K65" s="153" t="s">
        <v>92</v>
      </c>
      <c r="L65" s="143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s="41" customFormat="1" ht="12.75" customHeight="1">
      <c r="A66" s="54">
        <v>45788</v>
      </c>
      <c r="B66" s="109" t="str">
        <f t="shared" ref="B66" si="33">IF(WEEKDAY(A66,2)=5,"piątek",IF(WEEKDAY(A66,2)=6,"sobota",IF(WEEKDAY(A66,2)=7,"niedziela","Błąd")))</f>
        <v>niedziela</v>
      </c>
      <c r="C66" s="101" t="s">
        <v>38</v>
      </c>
      <c r="D66" s="100" t="s">
        <v>44</v>
      </c>
      <c r="E66" s="94">
        <v>0.33333333333333331</v>
      </c>
      <c r="F66" s="43" t="s">
        <v>34</v>
      </c>
      <c r="G66" s="92">
        <v>0.43402777777777779</v>
      </c>
      <c r="H66" s="78" t="s">
        <v>85</v>
      </c>
      <c r="I66" s="116" t="s">
        <v>72</v>
      </c>
      <c r="J66" s="76" t="s">
        <v>65</v>
      </c>
      <c r="K66" s="152" t="s">
        <v>91</v>
      </c>
      <c r="L66" s="83">
        <v>3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s="41" customFormat="1" ht="12.75" customHeight="1">
      <c r="A67" s="54">
        <v>45788</v>
      </c>
      <c r="B67" s="109" t="str">
        <f t="shared" ref="B67:B68" si="34">IF(WEEKDAY(A67,2)=5,"piątek",IF(WEEKDAY(A67,2)=6,"sobota",IF(WEEKDAY(A67,2)=7,"niedziela","Błąd")))</f>
        <v>niedziela</v>
      </c>
      <c r="C67" s="101" t="s">
        <v>38</v>
      </c>
      <c r="D67" s="100" t="s">
        <v>44</v>
      </c>
      <c r="E67" s="94">
        <v>0.44097222222222227</v>
      </c>
      <c r="F67" s="43" t="s">
        <v>34</v>
      </c>
      <c r="G67" s="92">
        <v>0.54166666666666663</v>
      </c>
      <c r="H67" s="79" t="s">
        <v>84</v>
      </c>
      <c r="I67" s="116" t="s">
        <v>72</v>
      </c>
      <c r="J67" s="76" t="s">
        <v>60</v>
      </c>
      <c r="K67" s="153" t="s">
        <v>91</v>
      </c>
      <c r="L67" s="83">
        <v>3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s="41" customFormat="1" ht="12.75" customHeight="1">
      <c r="A68" s="54">
        <v>45788</v>
      </c>
      <c r="B68" s="109" t="str">
        <f t="shared" si="34"/>
        <v>niedziela</v>
      </c>
      <c r="C68" s="101" t="s">
        <v>38</v>
      </c>
      <c r="D68" s="100" t="s">
        <v>44</v>
      </c>
      <c r="E68" s="94">
        <v>0.5625</v>
      </c>
      <c r="F68" s="43" t="s">
        <v>34</v>
      </c>
      <c r="G68" s="92">
        <v>0.66319444444444442</v>
      </c>
      <c r="H68" s="79" t="s">
        <v>46</v>
      </c>
      <c r="I68" s="116" t="s">
        <v>72</v>
      </c>
      <c r="J68" s="76" t="s">
        <v>78</v>
      </c>
      <c r="K68" s="211" t="s">
        <v>82</v>
      </c>
      <c r="L68" s="83">
        <v>3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s="41" customFormat="1" ht="12.75" customHeight="1">
      <c r="A69" s="54">
        <v>45788</v>
      </c>
      <c r="B69" s="109" t="str">
        <f t="shared" si="0"/>
        <v>niedziela</v>
      </c>
      <c r="C69" s="101" t="s">
        <v>38</v>
      </c>
      <c r="D69" s="100" t="s">
        <v>44</v>
      </c>
      <c r="E69" s="94">
        <v>0.67013888888888884</v>
      </c>
      <c r="F69" s="43" t="s">
        <v>34</v>
      </c>
      <c r="G69" s="92">
        <v>0.77083333333333337</v>
      </c>
      <c r="H69" s="78" t="s">
        <v>54</v>
      </c>
      <c r="I69" s="194" t="s">
        <v>81</v>
      </c>
      <c r="J69" s="199" t="s">
        <v>63</v>
      </c>
      <c r="K69" s="153" t="s">
        <v>92</v>
      </c>
      <c r="L69" s="83">
        <v>3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s="41" customFormat="1" ht="12.75" customHeight="1">
      <c r="A70" s="54">
        <v>45788</v>
      </c>
      <c r="B70" s="109" t="str">
        <f t="shared" ref="B70" si="35">IF(WEEKDAY(A70,2)=5,"piątek",IF(WEEKDAY(A70,2)=6,"sobota",IF(WEEKDAY(A70,2)=7,"niedziela","Błąd")))</f>
        <v>niedziela</v>
      </c>
      <c r="C70" s="101" t="s">
        <v>38</v>
      </c>
      <c r="D70" s="100" t="s">
        <v>44</v>
      </c>
      <c r="E70" s="94">
        <v>0.67013888888888884</v>
      </c>
      <c r="F70" s="43" t="s">
        <v>34</v>
      </c>
      <c r="G70" s="92">
        <v>0.77083333333333337</v>
      </c>
      <c r="H70" s="78" t="s">
        <v>69</v>
      </c>
      <c r="I70" s="197" t="s">
        <v>79</v>
      </c>
      <c r="J70" s="199" t="s">
        <v>64</v>
      </c>
      <c r="K70" s="153" t="s">
        <v>92</v>
      </c>
      <c r="L70" s="83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s="41" customFormat="1" ht="12.75" customHeight="1" thickBot="1">
      <c r="A71" s="156">
        <v>45788</v>
      </c>
      <c r="B71" s="114" t="str">
        <f t="shared" ref="B71" si="36">IF(WEEKDAY(A71,2)=5,"piątek",IF(WEEKDAY(A71,2)=6,"sobota",IF(WEEKDAY(A71,2)=7,"niedziela","Błąd")))</f>
        <v>niedziela</v>
      </c>
      <c r="C71" s="105" t="s">
        <v>38</v>
      </c>
      <c r="D71" s="138" t="s">
        <v>44</v>
      </c>
      <c r="E71" s="95">
        <v>0.77777777777777779</v>
      </c>
      <c r="F71" s="57" t="s">
        <v>34</v>
      </c>
      <c r="G71" s="93">
        <v>0.87847222222222221</v>
      </c>
      <c r="H71" s="236" t="s">
        <v>46</v>
      </c>
      <c r="I71" s="237" t="s">
        <v>72</v>
      </c>
      <c r="J71" s="238" t="s">
        <v>93</v>
      </c>
      <c r="K71" s="240" t="s">
        <v>94</v>
      </c>
      <c r="L71" s="239">
        <v>3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s="41" customFormat="1" ht="12.75" customHeight="1">
      <c r="A72" s="53">
        <v>45801</v>
      </c>
      <c r="B72" s="107" t="str">
        <f t="shared" si="0"/>
        <v>sobota</v>
      </c>
      <c r="C72" s="101" t="s">
        <v>38</v>
      </c>
      <c r="D72" s="100" t="s">
        <v>44</v>
      </c>
      <c r="E72" s="94">
        <v>0.33333333333333331</v>
      </c>
      <c r="F72" s="43" t="s">
        <v>34</v>
      </c>
      <c r="G72" s="92">
        <v>0.43402777777777779</v>
      </c>
      <c r="H72" s="77" t="s">
        <v>47</v>
      </c>
      <c r="I72" s="115" t="s">
        <v>70</v>
      </c>
      <c r="J72" s="139" t="s">
        <v>57</v>
      </c>
      <c r="K72" s="80" t="s">
        <v>71</v>
      </c>
      <c r="L72" s="84">
        <v>3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s="41" customFormat="1" ht="12.75" customHeight="1">
      <c r="A73" s="61">
        <v>45801</v>
      </c>
      <c r="B73" s="107" t="str">
        <f t="shared" si="0"/>
        <v>sobota</v>
      </c>
      <c r="C73" s="101" t="s">
        <v>38</v>
      </c>
      <c r="D73" s="100" t="s">
        <v>44</v>
      </c>
      <c r="E73" s="98">
        <v>0.44097222222222227</v>
      </c>
      <c r="F73" s="58" t="s">
        <v>34</v>
      </c>
      <c r="G73" s="144">
        <v>0.54166666666666663</v>
      </c>
      <c r="H73" s="79" t="s">
        <v>48</v>
      </c>
      <c r="I73" s="116" t="s">
        <v>70</v>
      </c>
      <c r="J73" s="76" t="s">
        <v>66</v>
      </c>
      <c r="K73" s="81" t="s">
        <v>71</v>
      </c>
      <c r="L73" s="83">
        <v>3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s="41" customFormat="1" ht="12.75" customHeight="1">
      <c r="A74" s="61">
        <v>45801</v>
      </c>
      <c r="B74" s="107" t="str">
        <f t="shared" ref="B74" si="37">IF(WEEKDAY(A74,2)=5,"piątek",IF(WEEKDAY(A74,2)=6,"sobota",IF(WEEKDAY(A74,2)=7,"niedziela","Błąd")))</f>
        <v>sobota</v>
      </c>
      <c r="C74" s="101" t="s">
        <v>38</v>
      </c>
      <c r="D74" s="100" t="s">
        <v>44</v>
      </c>
      <c r="E74" s="98">
        <v>0.5625</v>
      </c>
      <c r="F74" s="58" t="s">
        <v>34</v>
      </c>
      <c r="G74" s="144">
        <v>0.66319444444444442</v>
      </c>
      <c r="H74" s="78" t="s">
        <v>49</v>
      </c>
      <c r="I74" s="116" t="s">
        <v>70</v>
      </c>
      <c r="J74" s="76" t="s">
        <v>65</v>
      </c>
      <c r="K74" s="120" t="s">
        <v>71</v>
      </c>
      <c r="L74" s="83">
        <v>3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s="41" customFormat="1" ht="12.75" customHeight="1">
      <c r="A75" s="61">
        <v>45801</v>
      </c>
      <c r="B75" s="107" t="str">
        <f t="shared" ref="B75:B95" si="38">IF(WEEKDAY(A75,2)=5,"piątek",IF(WEEKDAY(A75,2)=6,"sobota",IF(WEEKDAY(A75,2)=7,"niedziela","Błąd")))</f>
        <v>sobota</v>
      </c>
      <c r="C75" s="101" t="s">
        <v>38</v>
      </c>
      <c r="D75" s="100" t="s">
        <v>44</v>
      </c>
      <c r="E75" s="94">
        <v>0.67013888888888884</v>
      </c>
      <c r="F75" s="43" t="s">
        <v>34</v>
      </c>
      <c r="G75" s="92">
        <v>0.77083333333333337</v>
      </c>
      <c r="H75" s="78" t="s">
        <v>51</v>
      </c>
      <c r="I75" s="116" t="s">
        <v>70</v>
      </c>
      <c r="J75" s="165" t="s">
        <v>61</v>
      </c>
      <c r="K75" s="81" t="s">
        <v>71</v>
      </c>
      <c r="L75" s="83">
        <v>3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s="41" customFormat="1" ht="12.75" customHeight="1" thickBot="1">
      <c r="A76" s="159">
        <v>45801</v>
      </c>
      <c r="B76" s="108" t="str">
        <f t="shared" ref="B76" si="39">IF(WEEKDAY(A76,2)=5,"piątek",IF(WEEKDAY(A76,2)=6,"sobota",IF(WEEKDAY(A76,2)=7,"niedziela","Błąd")))</f>
        <v>sobota</v>
      </c>
      <c r="C76" s="101" t="s">
        <v>38</v>
      </c>
      <c r="D76" s="100" t="s">
        <v>44</v>
      </c>
      <c r="E76" s="95">
        <v>0.77777777777777779</v>
      </c>
      <c r="F76" s="57" t="s">
        <v>34</v>
      </c>
      <c r="G76" s="145">
        <v>0.84375</v>
      </c>
      <c r="H76" s="226" t="s">
        <v>50</v>
      </c>
      <c r="I76" s="227" t="s">
        <v>70</v>
      </c>
      <c r="J76" s="228" t="s">
        <v>68</v>
      </c>
      <c r="K76" s="229" t="s">
        <v>71</v>
      </c>
      <c r="L76" s="230">
        <v>2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41" customFormat="1" ht="12.75" customHeight="1">
      <c r="A77" s="54">
        <v>45802</v>
      </c>
      <c r="B77" s="109" t="str">
        <f t="shared" si="38"/>
        <v>niedziela</v>
      </c>
      <c r="C77" s="102" t="s">
        <v>38</v>
      </c>
      <c r="D77" s="99" t="s">
        <v>44</v>
      </c>
      <c r="E77" s="94">
        <v>0.33333333333333331</v>
      </c>
      <c r="F77" s="43" t="s">
        <v>34</v>
      </c>
      <c r="G77" s="92">
        <v>0.43402777777777779</v>
      </c>
      <c r="H77" s="79" t="s">
        <v>52</v>
      </c>
      <c r="I77" s="116" t="s">
        <v>70</v>
      </c>
      <c r="J77" s="76" t="s">
        <v>59</v>
      </c>
      <c r="K77" s="120" t="s">
        <v>71</v>
      </c>
      <c r="L77" s="83">
        <v>3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s="41" customFormat="1" ht="12.75" customHeight="1">
      <c r="A78" s="54">
        <v>45802</v>
      </c>
      <c r="B78" s="109" t="str">
        <f t="shared" si="38"/>
        <v>niedziela</v>
      </c>
      <c r="C78" s="101" t="s">
        <v>38</v>
      </c>
      <c r="D78" s="100" t="s">
        <v>44</v>
      </c>
      <c r="E78" s="94">
        <v>0.44097222222222227</v>
      </c>
      <c r="F78" s="43" t="s">
        <v>34</v>
      </c>
      <c r="G78" s="92">
        <v>0.54166666666666663</v>
      </c>
      <c r="H78" s="78" t="s">
        <v>49</v>
      </c>
      <c r="I78" s="116" t="s">
        <v>70</v>
      </c>
      <c r="J78" s="76" t="s">
        <v>65</v>
      </c>
      <c r="K78" s="120" t="s">
        <v>71</v>
      </c>
      <c r="L78" s="83">
        <v>3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s="41" customFormat="1" ht="12.75" customHeight="1">
      <c r="A79" s="54">
        <v>45802</v>
      </c>
      <c r="B79" s="109" t="str">
        <f t="shared" ref="B79" si="40">IF(WEEKDAY(A79,2)=5,"piątek",IF(WEEKDAY(A79,2)=6,"sobota",IF(WEEKDAY(A79,2)=7,"niedziela","Błąd")))</f>
        <v>niedziela</v>
      </c>
      <c r="C79" s="101" t="s">
        <v>38</v>
      </c>
      <c r="D79" s="100" t="s">
        <v>44</v>
      </c>
      <c r="E79" s="94">
        <v>0.5625</v>
      </c>
      <c r="F79" s="43" t="s">
        <v>34</v>
      </c>
      <c r="G79" s="92">
        <v>0.66319444444444442</v>
      </c>
      <c r="H79" s="79" t="s">
        <v>48</v>
      </c>
      <c r="I79" s="116" t="s">
        <v>70</v>
      </c>
      <c r="J79" s="76" t="s">
        <v>66</v>
      </c>
      <c r="K79" s="81" t="s">
        <v>71</v>
      </c>
      <c r="L79" s="83">
        <v>3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s="41" customFormat="1" ht="12.75" customHeight="1">
      <c r="A80" s="54">
        <v>45802</v>
      </c>
      <c r="B80" s="109" t="str">
        <f t="shared" ref="B80" si="41">IF(WEEKDAY(A80,2)=5,"piątek",IF(WEEKDAY(A80,2)=6,"sobota",IF(WEEKDAY(A80,2)=7,"niedziela","Błąd")))</f>
        <v>niedziela</v>
      </c>
      <c r="C80" s="101" t="s">
        <v>38</v>
      </c>
      <c r="D80" s="100" t="s">
        <v>44</v>
      </c>
      <c r="E80" s="94">
        <v>0.67013888888888884</v>
      </c>
      <c r="F80" s="43" t="s">
        <v>34</v>
      </c>
      <c r="G80" s="92">
        <v>0.77083333333333337</v>
      </c>
      <c r="H80" s="192" t="s">
        <v>50</v>
      </c>
      <c r="I80" s="204" t="s">
        <v>70</v>
      </c>
      <c r="J80" s="210" t="s">
        <v>68</v>
      </c>
      <c r="K80" s="206" t="s">
        <v>71</v>
      </c>
      <c r="L80" s="223">
        <v>3</v>
      </c>
      <c r="M80" s="224"/>
      <c r="N80" s="224"/>
      <c r="O80" s="225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s="41" customFormat="1" ht="12.75" customHeight="1" thickBot="1">
      <c r="A81" s="54">
        <v>45802</v>
      </c>
      <c r="B81" s="109" t="str">
        <f t="shared" ref="B81" si="42">IF(WEEKDAY(A81,2)=5,"piątek",IF(WEEKDAY(A81,2)=6,"sobota",IF(WEEKDAY(A81,2)=7,"niedziela","Błąd")))</f>
        <v>niedziela</v>
      </c>
      <c r="C81" s="101" t="s">
        <v>38</v>
      </c>
      <c r="D81" s="100" t="s">
        <v>44</v>
      </c>
      <c r="E81" s="94">
        <v>0.77777777777777779</v>
      </c>
      <c r="F81" s="43" t="s">
        <v>34</v>
      </c>
      <c r="G81" s="92">
        <v>0.87847222222222221</v>
      </c>
      <c r="H81" s="192" t="s">
        <v>51</v>
      </c>
      <c r="I81" s="204" t="s">
        <v>70</v>
      </c>
      <c r="J81" s="205" t="s">
        <v>61</v>
      </c>
      <c r="K81" s="206" t="s">
        <v>71</v>
      </c>
      <c r="L81" s="207">
        <v>3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s="41" customFormat="1" ht="12.75" customHeight="1">
      <c r="A82" s="53">
        <v>45808</v>
      </c>
      <c r="B82" s="106" t="str">
        <f t="shared" si="38"/>
        <v>sobota</v>
      </c>
      <c r="C82" s="104" t="s">
        <v>38</v>
      </c>
      <c r="D82" s="99" t="s">
        <v>44</v>
      </c>
      <c r="E82" s="96">
        <v>0.33333333333333331</v>
      </c>
      <c r="F82" s="56" t="s">
        <v>34</v>
      </c>
      <c r="G82" s="91">
        <v>0.43402777777777779</v>
      </c>
      <c r="H82" s="77" t="s">
        <v>86</v>
      </c>
      <c r="I82" s="115" t="s">
        <v>72</v>
      </c>
      <c r="J82" s="174" t="s">
        <v>57</v>
      </c>
      <c r="K82" s="152" t="s">
        <v>91</v>
      </c>
      <c r="L82" s="84">
        <v>3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s="41" customFormat="1" ht="12.75" customHeight="1">
      <c r="A83" s="61">
        <v>45808</v>
      </c>
      <c r="B83" s="107" t="str">
        <f t="shared" ref="B83" si="43">IF(WEEKDAY(A83,2)=5,"piątek",IF(WEEKDAY(A83,2)=6,"sobota",IF(WEEKDAY(A83,2)=7,"niedziela","Błąd")))</f>
        <v>sobota</v>
      </c>
      <c r="C83" s="101" t="s">
        <v>38</v>
      </c>
      <c r="D83" s="100" t="s">
        <v>44</v>
      </c>
      <c r="E83" s="94">
        <v>0.44097222222222227</v>
      </c>
      <c r="F83" s="43" t="s">
        <v>34</v>
      </c>
      <c r="G83" s="92">
        <v>0.54166666666666663</v>
      </c>
      <c r="H83" s="79" t="s">
        <v>84</v>
      </c>
      <c r="I83" s="116" t="s">
        <v>72</v>
      </c>
      <c r="J83" s="76" t="s">
        <v>60</v>
      </c>
      <c r="K83" s="153" t="s">
        <v>91</v>
      </c>
      <c r="L83" s="83">
        <v>3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s="41" customFormat="1" ht="12.75" customHeight="1">
      <c r="A84" s="61">
        <v>45808</v>
      </c>
      <c r="B84" s="107" t="str">
        <f t="shared" ref="B84" si="44">IF(WEEKDAY(A84,2)=5,"piątek",IF(WEEKDAY(A84,2)=6,"sobota",IF(WEEKDAY(A84,2)=7,"niedziela","Błąd")))</f>
        <v>sobota</v>
      </c>
      <c r="C84" s="101" t="s">
        <v>38</v>
      </c>
      <c r="D84" s="100" t="s">
        <v>44</v>
      </c>
      <c r="E84" s="94">
        <v>0.5625</v>
      </c>
      <c r="F84" s="43" t="s">
        <v>34</v>
      </c>
      <c r="G84" s="92">
        <v>0.66319444444444442</v>
      </c>
      <c r="H84" s="79" t="s">
        <v>83</v>
      </c>
      <c r="I84" s="116" t="s">
        <v>72</v>
      </c>
      <c r="J84" s="177" t="s">
        <v>66</v>
      </c>
      <c r="K84" s="153" t="s">
        <v>91</v>
      </c>
      <c r="L84" s="83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s="41" customFormat="1" ht="12.75" customHeight="1">
      <c r="A85" s="61">
        <v>45808</v>
      </c>
      <c r="B85" s="107" t="str">
        <f t="shared" ref="B85" si="45">IF(WEEKDAY(A85,2)=5,"piątek",IF(WEEKDAY(A85,2)=6,"sobota",IF(WEEKDAY(A85,2)=7,"niedziela","Błąd")))</f>
        <v>sobota</v>
      </c>
      <c r="C85" s="101" t="s">
        <v>38</v>
      </c>
      <c r="D85" s="100" t="s">
        <v>44</v>
      </c>
      <c r="E85" s="94">
        <v>0.67013888888888884</v>
      </c>
      <c r="F85" s="43" t="s">
        <v>34</v>
      </c>
      <c r="G85" s="92">
        <v>0.77083333333333337</v>
      </c>
      <c r="H85" s="79" t="s">
        <v>87</v>
      </c>
      <c r="I85" s="116" t="s">
        <v>72</v>
      </c>
      <c r="J85" s="76" t="s">
        <v>61</v>
      </c>
      <c r="K85" s="153" t="s">
        <v>91</v>
      </c>
      <c r="L85" s="83">
        <v>3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s="41" customFormat="1" ht="12.75" customHeight="1" thickBot="1">
      <c r="A86" s="159">
        <v>45808</v>
      </c>
      <c r="B86" s="214" t="str">
        <f t="shared" ref="B86" si="46">IF(WEEKDAY(A86,2)=5,"piątek",IF(WEEKDAY(A86,2)=6,"sobota",IF(WEEKDAY(A86,2)=7,"niedziela","Błąd")))</f>
        <v>sobota</v>
      </c>
      <c r="C86" s="215" t="s">
        <v>38</v>
      </c>
      <c r="D86" s="138" t="s">
        <v>44</v>
      </c>
      <c r="E86" s="95">
        <v>0.77777777777777779</v>
      </c>
      <c r="F86" s="216" t="s">
        <v>34</v>
      </c>
      <c r="G86" s="145">
        <v>0.87847222222222221</v>
      </c>
      <c r="H86" s="220" t="s">
        <v>46</v>
      </c>
      <c r="I86" s="124" t="s">
        <v>72</v>
      </c>
      <c r="J86" s="142" t="s">
        <v>78</v>
      </c>
      <c r="K86" s="221" t="s">
        <v>82</v>
      </c>
      <c r="L86" s="143">
        <v>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s="41" customFormat="1" ht="12.75" customHeight="1">
      <c r="A87" s="54">
        <v>45809</v>
      </c>
      <c r="B87" s="109" t="str">
        <f t="shared" ref="B87:B89" si="47">IF(WEEKDAY(A87,2)=5,"piątek",IF(WEEKDAY(A87,2)=6,"sobota",IF(WEEKDAY(A87,2)=7,"niedziela","Błąd")))</f>
        <v>niedziela</v>
      </c>
      <c r="C87" s="101" t="s">
        <v>38</v>
      </c>
      <c r="D87" s="100" t="s">
        <v>44</v>
      </c>
      <c r="E87" s="94">
        <v>0.33333333333333331</v>
      </c>
      <c r="F87" s="43" t="s">
        <v>34</v>
      </c>
      <c r="G87" s="92">
        <v>0.43402777777777779</v>
      </c>
      <c r="H87" s="79" t="s">
        <v>86</v>
      </c>
      <c r="I87" s="116" t="s">
        <v>72</v>
      </c>
      <c r="J87" s="76" t="s">
        <v>57</v>
      </c>
      <c r="K87" s="153" t="s">
        <v>91</v>
      </c>
      <c r="L87" s="83">
        <v>3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s="41" customFormat="1" ht="12.75" customHeight="1">
      <c r="A88" s="54">
        <v>45809</v>
      </c>
      <c r="B88" s="109" t="str">
        <f t="shared" si="47"/>
        <v>niedziela</v>
      </c>
      <c r="C88" s="101" t="s">
        <v>38</v>
      </c>
      <c r="D88" s="100" t="s">
        <v>44</v>
      </c>
      <c r="E88" s="94">
        <v>0.44097222222222227</v>
      </c>
      <c r="F88" s="43" t="s">
        <v>34</v>
      </c>
      <c r="G88" s="92">
        <v>0.54166666666666663</v>
      </c>
      <c r="H88" s="79" t="s">
        <v>84</v>
      </c>
      <c r="I88" s="116" t="s">
        <v>72</v>
      </c>
      <c r="J88" s="76" t="s">
        <v>60</v>
      </c>
      <c r="K88" s="153" t="s">
        <v>91</v>
      </c>
      <c r="L88" s="83">
        <v>3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s="41" customFormat="1" ht="12.75" customHeight="1">
      <c r="A89" s="54">
        <v>45809</v>
      </c>
      <c r="B89" s="109" t="str">
        <f t="shared" si="47"/>
        <v>niedziela</v>
      </c>
      <c r="C89" s="101" t="s">
        <v>38</v>
      </c>
      <c r="D89" s="100" t="s">
        <v>44</v>
      </c>
      <c r="E89" s="94">
        <v>0.5625</v>
      </c>
      <c r="F89" s="43" t="s">
        <v>34</v>
      </c>
      <c r="G89" s="92">
        <v>0.66319444444444442</v>
      </c>
      <c r="H89" s="79" t="s">
        <v>83</v>
      </c>
      <c r="I89" s="116" t="s">
        <v>72</v>
      </c>
      <c r="J89" s="177" t="s">
        <v>66</v>
      </c>
      <c r="K89" s="153" t="s">
        <v>91</v>
      </c>
      <c r="L89" s="83">
        <v>3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>
      <c r="A90" s="54">
        <v>45809</v>
      </c>
      <c r="B90" s="109" t="str">
        <f t="shared" ref="B90" si="48">IF(WEEKDAY(A90,2)=5,"piątek",IF(WEEKDAY(A90,2)=6,"sobota",IF(WEEKDAY(A90,2)=7,"niedziela","Błąd")))</f>
        <v>niedziela</v>
      </c>
      <c r="C90" s="101" t="s">
        <v>38</v>
      </c>
      <c r="D90" s="100" t="s">
        <v>44</v>
      </c>
      <c r="E90" s="94">
        <v>0.67013888888888884</v>
      </c>
      <c r="F90" s="43" t="s">
        <v>34</v>
      </c>
      <c r="G90" s="92">
        <v>0.77083333333333337</v>
      </c>
      <c r="H90" s="79" t="s">
        <v>87</v>
      </c>
      <c r="I90" s="116" t="s">
        <v>72</v>
      </c>
      <c r="J90" s="76" t="s">
        <v>61</v>
      </c>
      <c r="K90" s="153" t="s">
        <v>91</v>
      </c>
      <c r="L90" s="83">
        <v>3</v>
      </c>
    </row>
    <row r="91" spans="1:31" ht="15" thickBot="1">
      <c r="A91" s="156">
        <v>45809</v>
      </c>
      <c r="B91" s="114" t="str">
        <f t="shared" ref="B91" si="49">IF(WEEKDAY(A91,2)=5,"piątek",IF(WEEKDAY(A91,2)=6,"sobota",IF(WEEKDAY(A91,2)=7,"niedziela","Błąd")))</f>
        <v>niedziela</v>
      </c>
      <c r="C91" s="105" t="s">
        <v>38</v>
      </c>
      <c r="D91" s="138" t="s">
        <v>44</v>
      </c>
      <c r="E91" s="95">
        <v>0.77777777777777779</v>
      </c>
      <c r="F91" s="57" t="s">
        <v>34</v>
      </c>
      <c r="G91" s="145">
        <v>0.87847222222222221</v>
      </c>
      <c r="H91" s="86"/>
      <c r="I91" s="149"/>
      <c r="J91" s="76"/>
      <c r="K91" s="150"/>
      <c r="L91" s="143"/>
    </row>
    <row r="92" spans="1:31">
      <c r="A92" s="53">
        <v>45822</v>
      </c>
      <c r="B92" s="107" t="str">
        <f t="shared" ref="B92" si="50">IF(WEEKDAY(A92,2)=5,"piątek",IF(WEEKDAY(A92,2)=6,"sobota",IF(WEEKDAY(A92,2)=7,"niedziela","Błąd")))</f>
        <v>sobota</v>
      </c>
      <c r="C92" s="101" t="s">
        <v>38</v>
      </c>
      <c r="D92" s="100" t="s">
        <v>44</v>
      </c>
      <c r="E92" s="98">
        <v>0.33333333333333331</v>
      </c>
      <c r="F92" s="58" t="s">
        <v>34</v>
      </c>
      <c r="G92" s="144">
        <v>0.43402777777777779</v>
      </c>
      <c r="H92" s="77" t="s">
        <v>47</v>
      </c>
      <c r="I92" s="115" t="s">
        <v>70</v>
      </c>
      <c r="J92" s="139" t="s">
        <v>57</v>
      </c>
      <c r="K92" s="80" t="s">
        <v>71</v>
      </c>
      <c r="L92" s="84">
        <v>3</v>
      </c>
    </row>
    <row r="93" spans="1:31">
      <c r="A93" s="61">
        <v>45822</v>
      </c>
      <c r="B93" s="107" t="str">
        <f t="shared" si="38"/>
        <v>sobota</v>
      </c>
      <c r="C93" s="101" t="s">
        <v>38</v>
      </c>
      <c r="D93" s="100" t="s">
        <v>44</v>
      </c>
      <c r="E93" s="94">
        <v>0.44097222222222227</v>
      </c>
      <c r="F93" s="43" t="s">
        <v>34</v>
      </c>
      <c r="G93" s="92">
        <v>0.54166666666666663</v>
      </c>
      <c r="H93" s="79" t="s">
        <v>48</v>
      </c>
      <c r="I93" s="116" t="s">
        <v>70</v>
      </c>
      <c r="J93" s="76" t="s">
        <v>66</v>
      </c>
      <c r="K93" s="81" t="s">
        <v>71</v>
      </c>
      <c r="L93" s="83">
        <v>3</v>
      </c>
    </row>
    <row r="94" spans="1:31">
      <c r="A94" s="61">
        <v>45822</v>
      </c>
      <c r="B94" s="107" t="str">
        <f t="shared" si="38"/>
        <v>sobota</v>
      </c>
      <c r="C94" s="101" t="s">
        <v>38</v>
      </c>
      <c r="D94" s="100" t="s">
        <v>44</v>
      </c>
      <c r="E94" s="94">
        <v>0.5625</v>
      </c>
      <c r="F94" s="43" t="s">
        <v>34</v>
      </c>
      <c r="G94" s="92">
        <v>0.66319444444444442</v>
      </c>
      <c r="H94" s="78" t="s">
        <v>49</v>
      </c>
      <c r="I94" s="116" t="s">
        <v>70</v>
      </c>
      <c r="J94" s="76" t="s">
        <v>65</v>
      </c>
      <c r="K94" s="120" t="s">
        <v>71</v>
      </c>
      <c r="L94" s="83">
        <v>3</v>
      </c>
    </row>
    <row r="95" spans="1:31">
      <c r="A95" s="61">
        <v>45822</v>
      </c>
      <c r="B95" s="107" t="str">
        <f t="shared" si="38"/>
        <v>sobota</v>
      </c>
      <c r="C95" s="101" t="s">
        <v>38</v>
      </c>
      <c r="D95" s="100" t="s">
        <v>44</v>
      </c>
      <c r="E95" s="94">
        <v>0.67013888888888884</v>
      </c>
      <c r="F95" s="43" t="s">
        <v>34</v>
      </c>
      <c r="G95" s="92">
        <v>0.77083333333333337</v>
      </c>
      <c r="H95" s="78" t="s">
        <v>51</v>
      </c>
      <c r="I95" s="116" t="s">
        <v>70</v>
      </c>
      <c r="J95" s="165" t="s">
        <v>61</v>
      </c>
      <c r="K95" s="81" t="s">
        <v>71</v>
      </c>
      <c r="L95" s="83">
        <v>3</v>
      </c>
    </row>
    <row r="96" spans="1:31" ht="15" thickBot="1">
      <c r="A96" s="159">
        <v>45822</v>
      </c>
      <c r="B96" s="107" t="str">
        <f t="shared" ref="B96" si="51">IF(WEEKDAY(A96,2)=5,"piątek",IF(WEEKDAY(A96,2)=6,"sobota",IF(WEEKDAY(A96,2)=7,"niedziela","Błąd")))</f>
        <v>sobota</v>
      </c>
      <c r="C96" s="101" t="s">
        <v>38</v>
      </c>
      <c r="D96" s="100" t="s">
        <v>44</v>
      </c>
      <c r="E96" s="95">
        <v>0.77777777777777779</v>
      </c>
      <c r="F96" s="57" t="s">
        <v>34</v>
      </c>
      <c r="G96" s="145">
        <v>0.87847222222222221</v>
      </c>
      <c r="H96" s="252" t="s">
        <v>46</v>
      </c>
      <c r="I96" s="253" t="s">
        <v>72</v>
      </c>
      <c r="J96" s="254" t="s">
        <v>93</v>
      </c>
      <c r="K96" s="255" t="s">
        <v>71</v>
      </c>
      <c r="L96" s="256">
        <v>3</v>
      </c>
    </row>
    <row r="97" spans="1:14">
      <c r="A97" s="55">
        <v>45823</v>
      </c>
      <c r="B97" s="111" t="str">
        <f t="shared" ref="B97" si="52">IF(WEEKDAY(A97,2)=5,"piątek",IF(WEEKDAY(A97,2)=6,"sobota",IF(WEEKDAY(A97,2)=7,"niedziela","Błąd")))</f>
        <v>niedziela</v>
      </c>
      <c r="C97" s="102" t="s">
        <v>38</v>
      </c>
      <c r="D97" s="99" t="s">
        <v>44</v>
      </c>
      <c r="E97" s="97">
        <v>0.33333333333333331</v>
      </c>
      <c r="F97" s="64" t="s">
        <v>34</v>
      </c>
      <c r="G97" s="148">
        <v>0.43402777777777779</v>
      </c>
      <c r="H97" s="77" t="s">
        <v>87</v>
      </c>
      <c r="I97" s="115" t="s">
        <v>72</v>
      </c>
      <c r="J97" s="174" t="s">
        <v>61</v>
      </c>
      <c r="K97" s="152" t="s">
        <v>91</v>
      </c>
      <c r="L97" s="84">
        <v>3</v>
      </c>
    </row>
    <row r="98" spans="1:14">
      <c r="A98" s="54">
        <v>45823</v>
      </c>
      <c r="B98" s="109" t="str">
        <f t="shared" ref="B98" si="53">IF(WEEKDAY(A98,2)=5,"piątek",IF(WEEKDAY(A98,2)=6,"sobota",IF(WEEKDAY(A98,2)=7,"niedziela","Błąd")))</f>
        <v>niedziela</v>
      </c>
      <c r="C98" s="101" t="s">
        <v>38</v>
      </c>
      <c r="D98" s="100" t="s">
        <v>44</v>
      </c>
      <c r="E98" s="98">
        <v>0.44097222222222227</v>
      </c>
      <c r="F98" s="58" t="s">
        <v>34</v>
      </c>
      <c r="G98" s="144">
        <v>0.54166666666666663</v>
      </c>
      <c r="H98" s="79" t="s">
        <v>83</v>
      </c>
      <c r="I98" s="116" t="s">
        <v>72</v>
      </c>
      <c r="J98" s="177" t="s">
        <v>66</v>
      </c>
      <c r="K98" s="153" t="s">
        <v>91</v>
      </c>
      <c r="L98" s="83">
        <v>3</v>
      </c>
    </row>
    <row r="99" spans="1:14">
      <c r="A99" s="54">
        <v>45823</v>
      </c>
      <c r="B99" s="109" t="str">
        <f t="shared" ref="B99:B100" si="54">IF(WEEKDAY(A99,2)=5,"piątek",IF(WEEKDAY(A99,2)=6,"sobota",IF(WEEKDAY(A99,2)=7,"niedziela","Błąd")))</f>
        <v>niedziela</v>
      </c>
      <c r="C99" s="101" t="s">
        <v>38</v>
      </c>
      <c r="D99" s="100" t="s">
        <v>44</v>
      </c>
      <c r="E99" s="94">
        <v>0.5625</v>
      </c>
      <c r="F99" s="43" t="s">
        <v>34</v>
      </c>
      <c r="G99" s="92">
        <v>0.66319444444444442</v>
      </c>
      <c r="H99" s="79" t="s">
        <v>46</v>
      </c>
      <c r="I99" s="116" t="s">
        <v>72</v>
      </c>
      <c r="J99" s="76" t="s">
        <v>78</v>
      </c>
      <c r="K99" s="211" t="s">
        <v>82</v>
      </c>
      <c r="L99" s="83">
        <v>3</v>
      </c>
    </row>
    <row r="100" spans="1:14">
      <c r="A100" s="54">
        <v>45823</v>
      </c>
      <c r="B100" s="109" t="str">
        <f t="shared" si="54"/>
        <v>niedziela</v>
      </c>
      <c r="C100" s="101" t="s">
        <v>38</v>
      </c>
      <c r="D100" s="100" t="s">
        <v>44</v>
      </c>
      <c r="E100" s="94">
        <v>0.67013888888888884</v>
      </c>
      <c r="F100" s="43" t="s">
        <v>34</v>
      </c>
      <c r="G100" s="92">
        <v>0.77083333333333337</v>
      </c>
      <c r="H100" s="78" t="s">
        <v>89</v>
      </c>
      <c r="I100" s="179" t="s">
        <v>79</v>
      </c>
      <c r="J100" s="76" t="s">
        <v>65</v>
      </c>
      <c r="K100" s="153">
        <v>403</v>
      </c>
      <c r="L100" s="83">
        <v>3</v>
      </c>
    </row>
    <row r="101" spans="1:14" ht="15" thickBot="1">
      <c r="A101" s="156">
        <v>45823</v>
      </c>
      <c r="B101" s="114" t="str">
        <f t="shared" ref="B101:B107" si="55">IF(WEEKDAY(A101,2)=5,"piątek",IF(WEEKDAY(A101,2)=6,"sobota",IF(WEEKDAY(A101,2)=7,"niedziela","Błąd")))</f>
        <v>niedziela</v>
      </c>
      <c r="C101" s="105" t="s">
        <v>38</v>
      </c>
      <c r="D101" s="138" t="s">
        <v>44</v>
      </c>
      <c r="E101" s="95">
        <v>0.77777777777777779</v>
      </c>
      <c r="F101" s="57" t="s">
        <v>34</v>
      </c>
      <c r="G101" s="145">
        <v>0.87847222222222221</v>
      </c>
      <c r="H101" s="243" t="s">
        <v>46</v>
      </c>
      <c r="I101" s="244" t="s">
        <v>72</v>
      </c>
      <c r="J101" s="245" t="s">
        <v>96</v>
      </c>
      <c r="K101" s="246" t="s">
        <v>97</v>
      </c>
      <c r="L101" s="247">
        <v>3</v>
      </c>
    </row>
    <row r="102" spans="1:14">
      <c r="A102" s="157">
        <v>45836</v>
      </c>
      <c r="B102" s="106" t="str">
        <f t="shared" si="55"/>
        <v>sobota</v>
      </c>
      <c r="C102" s="104" t="s">
        <v>38</v>
      </c>
      <c r="D102" s="100" t="s">
        <v>44</v>
      </c>
      <c r="E102" s="96">
        <v>0.33333333333333331</v>
      </c>
      <c r="F102" s="56" t="s">
        <v>34</v>
      </c>
      <c r="G102" s="91">
        <v>0.43402777777777779</v>
      </c>
      <c r="H102" s="79"/>
      <c r="I102" s="116"/>
      <c r="J102" s="177"/>
      <c r="K102" s="153"/>
      <c r="L102" s="83"/>
    </row>
    <row r="103" spans="1:14">
      <c r="A103" s="158">
        <v>45836</v>
      </c>
      <c r="B103" s="107" t="str">
        <f t="shared" si="55"/>
        <v>sobota</v>
      </c>
      <c r="C103" s="101" t="s">
        <v>38</v>
      </c>
      <c r="D103" s="100" t="s">
        <v>44</v>
      </c>
      <c r="E103" s="94">
        <v>0.44097222222222227</v>
      </c>
      <c r="F103" s="43" t="s">
        <v>34</v>
      </c>
      <c r="G103" s="92">
        <v>0.54166666666666663</v>
      </c>
      <c r="H103" s="234" t="s">
        <v>86</v>
      </c>
      <c r="I103" s="204" t="s">
        <v>72</v>
      </c>
      <c r="J103" s="235" t="s">
        <v>57</v>
      </c>
      <c r="K103" s="153" t="s">
        <v>91</v>
      </c>
      <c r="L103" s="207">
        <v>3</v>
      </c>
      <c r="M103" s="224"/>
      <c r="N103" s="225"/>
    </row>
    <row r="104" spans="1:14">
      <c r="A104" s="158">
        <v>45836</v>
      </c>
      <c r="B104" s="107" t="str">
        <f t="shared" ref="B104" si="56">IF(WEEKDAY(A104,2)=5,"piątek",IF(WEEKDAY(A104,2)=6,"sobota",IF(WEEKDAY(A104,2)=7,"niedziela","Błąd")))</f>
        <v>sobota</v>
      </c>
      <c r="C104" s="101" t="s">
        <v>38</v>
      </c>
      <c r="D104" s="100" t="s">
        <v>44</v>
      </c>
      <c r="E104" s="94">
        <v>0.5625</v>
      </c>
      <c r="F104" s="43" t="s">
        <v>34</v>
      </c>
      <c r="G104" s="92">
        <v>0.66319444444444442</v>
      </c>
      <c r="H104" s="79" t="s">
        <v>83</v>
      </c>
      <c r="I104" s="116" t="s">
        <v>72</v>
      </c>
      <c r="J104" s="177" t="s">
        <v>66</v>
      </c>
      <c r="K104" s="153" t="s">
        <v>91</v>
      </c>
      <c r="L104" s="83">
        <v>3</v>
      </c>
    </row>
    <row r="105" spans="1:14">
      <c r="A105" s="158">
        <v>45836</v>
      </c>
      <c r="B105" s="107" t="str">
        <f t="shared" ref="B105" si="57">IF(WEEKDAY(A105,2)=5,"piątek",IF(WEEKDAY(A105,2)=6,"sobota",IF(WEEKDAY(A105,2)=7,"niedziela","Błąd")))</f>
        <v>sobota</v>
      </c>
      <c r="C105" s="101" t="s">
        <v>38</v>
      </c>
      <c r="D105" s="100" t="s">
        <v>44</v>
      </c>
      <c r="E105" s="94">
        <v>0.67013888888888884</v>
      </c>
      <c r="F105" s="43" t="s">
        <v>34</v>
      </c>
      <c r="G105" s="92">
        <v>0.77083333333333337</v>
      </c>
      <c r="H105" s="78" t="s">
        <v>88</v>
      </c>
      <c r="I105" s="195" t="s">
        <v>81</v>
      </c>
      <c r="J105" s="76" t="s">
        <v>65</v>
      </c>
      <c r="K105" s="153">
        <v>403</v>
      </c>
      <c r="L105" s="83">
        <v>3</v>
      </c>
    </row>
    <row r="106" spans="1:14" ht="15" thickBot="1">
      <c r="A106" s="158">
        <v>45836</v>
      </c>
      <c r="B106" s="107" t="str">
        <f t="shared" ref="B106" si="58">IF(WEEKDAY(A106,2)=5,"piątek",IF(WEEKDAY(A106,2)=6,"sobota",IF(WEEKDAY(A106,2)=7,"niedziela","Błąd")))</f>
        <v>sobota</v>
      </c>
      <c r="C106" s="101" t="s">
        <v>38</v>
      </c>
      <c r="D106" s="100" t="s">
        <v>44</v>
      </c>
      <c r="E106" s="95">
        <v>0.77777777777777779</v>
      </c>
      <c r="F106" s="57" t="s">
        <v>34</v>
      </c>
      <c r="G106" s="145">
        <v>0.87847222222222221</v>
      </c>
      <c r="H106" s="78"/>
      <c r="I106" s="195"/>
      <c r="J106" s="76"/>
      <c r="K106" s="153"/>
      <c r="L106" s="83"/>
    </row>
    <row r="107" spans="1:14">
      <c r="A107" s="55">
        <v>45837</v>
      </c>
      <c r="B107" s="111" t="str">
        <f t="shared" si="55"/>
        <v>niedziela</v>
      </c>
      <c r="C107" s="104" t="s">
        <v>38</v>
      </c>
      <c r="D107" s="99" t="s">
        <v>44</v>
      </c>
      <c r="E107" s="171">
        <v>0.33333333333333331</v>
      </c>
      <c r="F107" s="56" t="s">
        <v>34</v>
      </c>
      <c r="G107" s="172">
        <v>0.43402777777777779</v>
      </c>
      <c r="H107" s="191" t="s">
        <v>54</v>
      </c>
      <c r="I107" s="193" t="s">
        <v>81</v>
      </c>
      <c r="J107" s="213" t="s">
        <v>63</v>
      </c>
      <c r="K107" s="152" t="s">
        <v>92</v>
      </c>
      <c r="L107" s="84">
        <v>3</v>
      </c>
    </row>
    <row r="108" spans="1:14">
      <c r="A108" s="54">
        <v>45837</v>
      </c>
      <c r="B108" s="109" t="str">
        <f t="shared" ref="B108" si="59">IF(WEEKDAY(A108,2)=5,"piątek",IF(WEEKDAY(A108,2)=6,"sobota",IF(WEEKDAY(A108,2)=7,"niedziela","Błąd")))</f>
        <v>niedziela</v>
      </c>
      <c r="C108" s="101" t="s">
        <v>38</v>
      </c>
      <c r="D108" s="100" t="s">
        <v>44</v>
      </c>
      <c r="E108" s="94">
        <v>0.33333333333333331</v>
      </c>
      <c r="F108" s="43" t="s">
        <v>34</v>
      </c>
      <c r="G108" s="92">
        <v>0.43402777777777779</v>
      </c>
      <c r="H108" s="192" t="s">
        <v>69</v>
      </c>
      <c r="I108" s="197" t="s">
        <v>79</v>
      </c>
      <c r="J108" s="199" t="s">
        <v>64</v>
      </c>
      <c r="K108" s="153" t="s">
        <v>92</v>
      </c>
      <c r="L108" s="83">
        <v>3</v>
      </c>
    </row>
    <row r="109" spans="1:14">
      <c r="A109" s="54">
        <v>45837</v>
      </c>
      <c r="B109" s="109" t="str">
        <f t="shared" ref="B109:B111" si="60">IF(WEEKDAY(A109,2)=5,"piątek",IF(WEEKDAY(A109,2)=6,"sobota",IF(WEEKDAY(A109,2)=7,"niedziela","Błąd")))</f>
        <v>niedziela</v>
      </c>
      <c r="C109" s="101" t="s">
        <v>38</v>
      </c>
      <c r="D109" s="100" t="s">
        <v>44</v>
      </c>
      <c r="E109" s="98">
        <v>0.44097222222222227</v>
      </c>
      <c r="F109" s="58" t="s">
        <v>34</v>
      </c>
      <c r="G109" s="144">
        <v>0.54166666666666663</v>
      </c>
      <c r="H109" s="78" t="s">
        <v>88</v>
      </c>
      <c r="I109" s="195" t="s">
        <v>81</v>
      </c>
      <c r="J109" s="76" t="s">
        <v>65</v>
      </c>
      <c r="K109" s="153">
        <v>403</v>
      </c>
      <c r="L109" s="83">
        <v>3</v>
      </c>
    </row>
    <row r="110" spans="1:14">
      <c r="A110" s="54">
        <v>45837</v>
      </c>
      <c r="B110" s="109" t="str">
        <f t="shared" si="60"/>
        <v>niedziela</v>
      </c>
      <c r="C110" s="101" t="s">
        <v>38</v>
      </c>
      <c r="D110" s="100" t="s">
        <v>44</v>
      </c>
      <c r="E110" s="98">
        <v>0.44097222222222227</v>
      </c>
      <c r="F110" s="58" t="s">
        <v>34</v>
      </c>
      <c r="G110" s="144">
        <v>0.54166666666666663</v>
      </c>
      <c r="H110" s="78" t="s">
        <v>55</v>
      </c>
      <c r="I110" s="196" t="s">
        <v>80</v>
      </c>
      <c r="J110" s="199" t="s">
        <v>63</v>
      </c>
      <c r="K110" s="153" t="s">
        <v>92</v>
      </c>
      <c r="L110" s="83">
        <v>3</v>
      </c>
    </row>
    <row r="111" spans="1:14">
      <c r="A111" s="54">
        <v>45837</v>
      </c>
      <c r="B111" s="109" t="str">
        <f t="shared" si="60"/>
        <v>niedziela</v>
      </c>
      <c r="C111" s="101" t="s">
        <v>38</v>
      </c>
      <c r="D111" s="100" t="s">
        <v>44</v>
      </c>
      <c r="E111" s="94">
        <v>0.5625</v>
      </c>
      <c r="F111" s="43" t="s">
        <v>34</v>
      </c>
      <c r="G111" s="92">
        <v>0.66319444444444442</v>
      </c>
      <c r="H111" s="192" t="s">
        <v>89</v>
      </c>
      <c r="I111" s="179" t="s">
        <v>79</v>
      </c>
      <c r="J111" s="76" t="s">
        <v>65</v>
      </c>
      <c r="K111" s="153">
        <v>403</v>
      </c>
      <c r="L111" s="83">
        <v>3</v>
      </c>
    </row>
    <row r="112" spans="1:14">
      <c r="A112" s="54">
        <v>45837</v>
      </c>
      <c r="B112" s="109" t="str">
        <f t="shared" ref="B112:B113" si="61">IF(WEEKDAY(A112,2)=5,"piątek",IF(WEEKDAY(A112,2)=6,"sobota",IF(WEEKDAY(A112,2)=7,"niedziela","Błąd")))</f>
        <v>niedziela</v>
      </c>
      <c r="C112" s="101" t="s">
        <v>38</v>
      </c>
      <c r="D112" s="100" t="s">
        <v>44</v>
      </c>
      <c r="E112" s="94">
        <v>0.67013888888888884</v>
      </c>
      <c r="F112" s="43" t="s">
        <v>34</v>
      </c>
      <c r="G112" s="92">
        <v>0.77083333333333337</v>
      </c>
      <c r="H112" s="146"/>
      <c r="I112" s="116"/>
      <c r="J112" s="76"/>
      <c r="K112" s="153"/>
      <c r="L112" s="122"/>
    </row>
    <row r="113" spans="1:12" ht="15" thickBot="1">
      <c r="A113" s="156">
        <v>45837</v>
      </c>
      <c r="B113" s="114" t="str">
        <f t="shared" si="61"/>
        <v>niedziela</v>
      </c>
      <c r="C113" s="105" t="s">
        <v>38</v>
      </c>
      <c r="D113" s="138" t="s">
        <v>44</v>
      </c>
      <c r="E113" s="95">
        <v>0.77777777777777779</v>
      </c>
      <c r="F113" s="57" t="s">
        <v>34</v>
      </c>
      <c r="G113" s="145">
        <v>0.87847222222222221</v>
      </c>
      <c r="H113" s="163"/>
      <c r="I113" s="118"/>
      <c r="J113" s="119"/>
      <c r="K113" s="82"/>
      <c r="L113" s="147"/>
    </row>
    <row r="114" spans="1:12" ht="18">
      <c r="C114" s="249"/>
      <c r="D114" s="249"/>
      <c r="E114" s="249"/>
      <c r="F114" s="249"/>
      <c r="G114" s="249"/>
      <c r="H114" s="250"/>
      <c r="I114" s="46"/>
      <c r="J114" s="51"/>
      <c r="K114" s="18"/>
      <c r="L114" s="52">
        <f>SUM(L9:L113)</f>
        <v>276</v>
      </c>
    </row>
    <row r="116" spans="1:12">
      <c r="H116" s="47" t="s">
        <v>35</v>
      </c>
      <c r="I116" s="50">
        <f>SUM(L9:L113)</f>
        <v>276</v>
      </c>
      <c r="J116" s="48"/>
      <c r="K116" s="44"/>
    </row>
    <row r="117" spans="1:12">
      <c r="F117" s="25"/>
      <c r="H117" s="42"/>
      <c r="I117" s="45"/>
      <c r="J117" s="49"/>
      <c r="K117" s="44"/>
    </row>
    <row r="118" spans="1:12">
      <c r="H118" s="201" t="s">
        <v>46</v>
      </c>
      <c r="I118" s="166">
        <f>SUMIF($H$9:$H$108,H118,$L$9:$L$108)</f>
        <v>24</v>
      </c>
      <c r="J118" s="165" t="s">
        <v>78</v>
      </c>
      <c r="K118" s="168">
        <v>18</v>
      </c>
      <c r="L118" s="168"/>
    </row>
    <row r="119" spans="1:12">
      <c r="F119" s="25"/>
      <c r="H119" s="201" t="s">
        <v>47</v>
      </c>
      <c r="I119" s="167">
        <f>SUMIF($H$9:$H$112,H119,$L$9:$L$112)</f>
        <v>18</v>
      </c>
      <c r="J119" s="165" t="s">
        <v>57</v>
      </c>
      <c r="K119" s="168">
        <v>18</v>
      </c>
      <c r="L119" s="168"/>
    </row>
    <row r="120" spans="1:12">
      <c r="F120" s="25"/>
      <c r="H120" s="201" t="s">
        <v>86</v>
      </c>
      <c r="I120" s="167">
        <f>SUMIF($H$9:$H$102,H120,$L$9:$L$102)</f>
        <v>15</v>
      </c>
      <c r="J120" s="165" t="s">
        <v>57</v>
      </c>
      <c r="K120" s="168">
        <v>18</v>
      </c>
      <c r="L120" s="168"/>
    </row>
    <row r="121" spans="1:12">
      <c r="H121" s="201" t="s">
        <v>48</v>
      </c>
      <c r="I121" s="167">
        <f>SUMIF($H$9:$H$108,H121,$L$9:$L$108)</f>
        <v>18</v>
      </c>
      <c r="J121" s="20" t="s">
        <v>66</v>
      </c>
      <c r="K121" s="168">
        <v>18</v>
      </c>
      <c r="L121" s="168"/>
    </row>
    <row r="122" spans="1:12">
      <c r="H122" s="201" t="s">
        <v>83</v>
      </c>
      <c r="I122" s="167">
        <f>SUMIF($H$9:$H$112,H122,$L$9:$L$112)</f>
        <v>18</v>
      </c>
      <c r="J122" s="20" t="s">
        <v>66</v>
      </c>
      <c r="K122" s="168">
        <v>18</v>
      </c>
      <c r="L122" s="168"/>
    </row>
    <row r="123" spans="1:12">
      <c r="H123" s="146" t="s">
        <v>49</v>
      </c>
      <c r="I123" s="167">
        <f>SUMIF($H$9:$H$111,H123,$L$9:$L$113)</f>
        <v>18</v>
      </c>
      <c r="J123" s="20" t="s">
        <v>65</v>
      </c>
      <c r="K123" s="168">
        <v>18</v>
      </c>
      <c r="L123" s="168"/>
    </row>
    <row r="124" spans="1:12">
      <c r="H124" s="146" t="s">
        <v>85</v>
      </c>
      <c r="I124" s="167">
        <f ca="1">SUMIF($H$9:$H$85,H124,$L$9:$L$81)</f>
        <v>9</v>
      </c>
      <c r="J124" s="20" t="s">
        <v>65</v>
      </c>
      <c r="K124" s="168">
        <v>9</v>
      </c>
      <c r="L124" s="168"/>
    </row>
    <row r="125" spans="1:12">
      <c r="H125" s="146" t="s">
        <v>88</v>
      </c>
      <c r="I125" s="178">
        <f>SUMIF($H$9:$H$109,H125,$L$9:$L$109)</f>
        <v>9</v>
      </c>
      <c r="J125" s="20" t="s">
        <v>65</v>
      </c>
      <c r="K125" s="168">
        <v>9</v>
      </c>
      <c r="L125" s="168"/>
    </row>
    <row r="126" spans="1:12">
      <c r="H126" s="202" t="s">
        <v>90</v>
      </c>
      <c r="I126" s="178">
        <f>SUMIF($H$9:$H$111,H126,$L$9:$L$111)</f>
        <v>9</v>
      </c>
      <c r="J126" s="20" t="s">
        <v>65</v>
      </c>
      <c r="K126" s="168">
        <v>9</v>
      </c>
      <c r="L126" s="168"/>
    </row>
    <row r="127" spans="1:12">
      <c r="H127" s="146" t="s">
        <v>50</v>
      </c>
      <c r="I127" s="178">
        <f>SUMIF($H$9:$H$105,H127,$L$9:$L$105)</f>
        <v>9</v>
      </c>
      <c r="J127" s="20" t="s">
        <v>62</v>
      </c>
      <c r="K127" s="168">
        <v>9</v>
      </c>
      <c r="L127" s="168"/>
    </row>
    <row r="128" spans="1:12">
      <c r="H128" s="146" t="s">
        <v>54</v>
      </c>
      <c r="I128" s="178">
        <f>SUMIF($H$9:$H$108,H128,$L$9:$L$108)</f>
        <v>9</v>
      </c>
      <c r="J128" s="222" t="s">
        <v>63</v>
      </c>
      <c r="K128" s="168">
        <v>9</v>
      </c>
      <c r="L128" s="168"/>
    </row>
    <row r="129" spans="8:12">
      <c r="H129" s="146" t="s">
        <v>69</v>
      </c>
      <c r="I129" s="178">
        <f>SUMIF($H$9:$H$109,H129,$L$9:$L$109)</f>
        <v>9</v>
      </c>
      <c r="J129" s="222" t="s">
        <v>64</v>
      </c>
      <c r="K129" s="168">
        <v>9</v>
      </c>
      <c r="L129" s="168"/>
    </row>
    <row r="130" spans="8:12">
      <c r="H130" s="146" t="s">
        <v>55</v>
      </c>
      <c r="I130" s="178">
        <f>SUMIF($H$9:$H$111,H130,$L$9:$L$111)</f>
        <v>9</v>
      </c>
      <c r="J130" s="222" t="s">
        <v>63</v>
      </c>
      <c r="K130" s="168">
        <v>9</v>
      </c>
      <c r="L130" s="168"/>
    </row>
    <row r="131" spans="8:12">
      <c r="H131" s="146" t="s">
        <v>51</v>
      </c>
      <c r="I131" s="167">
        <f>SUMIF($H$9:$H$108,H131,$L$9:$L$108)</f>
        <v>18</v>
      </c>
      <c r="J131" s="20" t="s">
        <v>61</v>
      </c>
      <c r="K131" s="168">
        <v>18</v>
      </c>
      <c r="L131" s="168"/>
    </row>
    <row r="132" spans="8:12">
      <c r="H132" s="201" t="s">
        <v>87</v>
      </c>
      <c r="I132" s="167">
        <f>SUMIF($H$9:$H$103,H132,$L$9:$L$103)</f>
        <v>18</v>
      </c>
      <c r="J132" s="165" t="s">
        <v>61</v>
      </c>
      <c r="K132" s="168">
        <v>18</v>
      </c>
      <c r="L132" s="168"/>
    </row>
    <row r="133" spans="8:12">
      <c r="H133" s="201" t="s">
        <v>52</v>
      </c>
      <c r="I133" s="167">
        <f>SUMIF($H$9:$H$105,H133,$L$9:$L$105)</f>
        <v>18</v>
      </c>
      <c r="J133" s="165" t="s">
        <v>77</v>
      </c>
      <c r="K133" s="168">
        <v>18</v>
      </c>
      <c r="L133" s="168"/>
    </row>
    <row r="134" spans="8:12">
      <c r="H134" s="201" t="s">
        <v>84</v>
      </c>
      <c r="I134" s="178">
        <f>SUMIF($H$9:$H$88,H134,$L$9:$L$88)</f>
        <v>18</v>
      </c>
      <c r="J134" s="20" t="s">
        <v>60</v>
      </c>
      <c r="K134" s="168">
        <v>18</v>
      </c>
      <c r="L134" s="168"/>
    </row>
    <row r="135" spans="8:12">
      <c r="H135" s="201" t="s">
        <v>53</v>
      </c>
      <c r="I135" s="167">
        <f>SUMIF($H$9:$H$97,H135,$L$9:$L$97)</f>
        <v>18</v>
      </c>
      <c r="J135" s="20" t="s">
        <v>56</v>
      </c>
      <c r="K135" s="168">
        <v>18</v>
      </c>
      <c r="L135" s="168"/>
    </row>
    <row r="136" spans="8:12">
      <c r="H136" s="203" t="s">
        <v>73</v>
      </c>
      <c r="I136" s="198">
        <f>SUMIF($H$9:$H$97,H136,$L$9:$L$97)</f>
        <v>9</v>
      </c>
      <c r="J136" s="20" t="s">
        <v>74</v>
      </c>
      <c r="K136" s="180">
        <v>9</v>
      </c>
      <c r="L136" s="168"/>
    </row>
    <row r="137" spans="8:12">
      <c r="I137" s="170"/>
      <c r="K137" s="190">
        <f>SUM(K118:K136)</f>
        <v>270</v>
      </c>
      <c r="L137" s="169"/>
    </row>
    <row r="138" spans="8:12">
      <c r="H138" s="212"/>
    </row>
    <row r="139" spans="8:12">
      <c r="H139" s="212"/>
    </row>
    <row r="140" spans="8:12">
      <c r="H140" s="212"/>
    </row>
  </sheetData>
  <autoFilter ref="A7:L116">
    <filterColumn colId="4" showButton="0"/>
    <filterColumn colId="5" showButton="0"/>
  </autoFilter>
  <mergeCells count="2">
    <mergeCell ref="E7:G7"/>
    <mergeCell ref="C114:H114"/>
  </mergeCells>
  <pageMargins left="0.17007874015748004" right="0.17992125984252005" top="0.56377952755905514" bottom="1.1338582677165361" header="0.17007874015748004" footer="0.74015748031496098"/>
  <pageSetup paperSize="9" scale="64" fitToHeight="0" orientation="portrait" r:id="rId1"/>
  <headerFooter alignWithMargins="0"/>
  <rowBreaks count="2" manualBreakCount="2">
    <brk id="49" max="12" man="1"/>
    <brk id="101" max="12" man="1"/>
  </rowBreaks>
  <colBreaks count="1" manualBreakCount="1">
    <brk id="13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 rok_I stop_ Zarządzanie</vt:lpstr>
      <vt:lpstr>'I rok_I stop_ Zarządzanie'!Obszar_wydruku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2023-10-27T10:13:21Z</cp:lastPrinted>
  <dcterms:created xsi:type="dcterms:W3CDTF">2020-10-05T12:13:39Z</dcterms:created>
  <dcterms:modified xsi:type="dcterms:W3CDTF">2025-05-16T09:03:50Z</dcterms:modified>
</cp:coreProperties>
</file>