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1670" activeTab="2"/>
  </bookViews>
  <sheets>
    <sheet name="UWAGI" sheetId="1" r:id="rId1"/>
    <sheet name="Godziny_zajęć" sheetId="2" r:id="rId2"/>
    <sheet name="V sem IJiZP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'V sem IJiZP'!$A$7:$J$116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'V sem IJiZP'!$A$1:$N$140</definedName>
  </definedNames>
  <calcPr calcId="145621" iterateDelta="1E-4"/>
</workbook>
</file>

<file path=xl/calcChain.xml><?xml version="1.0" encoding="utf-8"?>
<calcChain xmlns="http://schemas.openxmlformats.org/spreadsheetml/2006/main">
  <c r="B51" i="6" l="1"/>
  <c r="G136" i="6" l="1"/>
  <c r="G137" i="6"/>
  <c r="B22" i="6" l="1"/>
  <c r="B21" i="6"/>
  <c r="G120" i="6" l="1"/>
  <c r="G121" i="6"/>
  <c r="G122" i="6"/>
  <c r="G123" i="6"/>
  <c r="G124" i="6"/>
  <c r="G125" i="6"/>
  <c r="G126" i="6"/>
  <c r="B46" i="6" l="1"/>
  <c r="G117" i="6"/>
  <c r="G127" i="6"/>
  <c r="G128" i="6"/>
  <c r="G129" i="6"/>
  <c r="G130" i="6"/>
  <c r="G131" i="6"/>
  <c r="G132" i="6"/>
  <c r="G133" i="6"/>
  <c r="G134" i="6"/>
  <c r="G135" i="6"/>
  <c r="G138" i="6" l="1"/>
  <c r="I138" i="6"/>
  <c r="B111" i="6" l="1"/>
  <c r="B110" i="6"/>
  <c r="B109" i="6"/>
  <c r="B108" i="6"/>
  <c r="B107" i="6"/>
  <c r="B105" i="6"/>
  <c r="B104" i="6"/>
  <c r="B103" i="6"/>
  <c r="B102" i="6"/>
  <c r="B101" i="6"/>
  <c r="B100" i="6"/>
  <c r="B99" i="6"/>
  <c r="B98" i="6"/>
  <c r="B97" i="6"/>
  <c r="B96" i="6"/>
  <c r="B84" i="6"/>
  <c r="B83" i="6"/>
  <c r="B82" i="6"/>
  <c r="B81" i="6"/>
  <c r="B80" i="6"/>
  <c r="B79" i="6"/>
  <c r="B78" i="6"/>
  <c r="B77" i="6"/>
  <c r="B76" i="6"/>
  <c r="B75" i="6"/>
  <c r="B74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0" i="6"/>
  <c r="B49" i="6"/>
  <c r="B48" i="6"/>
  <c r="B47" i="6"/>
  <c r="B45" i="6"/>
  <c r="B44" i="6"/>
  <c r="B43" i="6"/>
  <c r="B42" i="6"/>
  <c r="B41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0" i="6"/>
  <c r="B19" i="6"/>
  <c r="B17" i="6"/>
  <c r="B16" i="6"/>
  <c r="B15" i="6"/>
  <c r="B14" i="6"/>
  <c r="B13" i="6"/>
  <c r="B12" i="6"/>
  <c r="B11" i="6"/>
  <c r="B10" i="6"/>
  <c r="B9" i="6"/>
  <c r="B8" i="6"/>
  <c r="J115" i="6" l="1"/>
</calcChain>
</file>

<file path=xl/sharedStrings.xml><?xml version="1.0" encoding="utf-8"?>
<sst xmlns="http://schemas.openxmlformats.org/spreadsheetml/2006/main" count="443" uniqueCount="93">
  <si>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</si>
  <si>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</si>
  <si>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</si>
  <si>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</si>
  <si>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</si>
  <si>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</si>
  <si>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</si>
  <si>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</si>
  <si>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</si>
  <si>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</si>
  <si>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</si>
  <si>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</si>
  <si>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</si>
  <si>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</si>
  <si>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</si>
  <si>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</si>
  <si>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</si>
  <si>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</si>
  <si>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</si>
  <si>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</si>
  <si>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</si>
  <si>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Specj.</t>
  </si>
  <si>
    <t>Semestr:</t>
  </si>
  <si>
    <t>Ostatnia modyfikacja: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</si>
  <si>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</si>
  <si>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</si>
  <si>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</si>
  <si>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</si>
  <si>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</si>
  <si>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</si>
  <si>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</si>
  <si>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</si>
  <si>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Sumy kontrolne</t>
  </si>
  <si>
    <t>LICZBA
GODZIN</t>
  </si>
  <si>
    <t>DZIEŃ
TYGODNIA</t>
  </si>
  <si>
    <t>niedziela</t>
  </si>
  <si>
    <t>sobota</t>
  </si>
  <si>
    <t>2025 / 2026</t>
  </si>
  <si>
    <t>Uniwersytet Morski w Gdyni WZNJ Studia Niestacjonarne - INŻYNIERIA JAKOŚCI</t>
  </si>
  <si>
    <t>KZJ</t>
  </si>
  <si>
    <t>Szkiel</t>
  </si>
  <si>
    <t>e-learning</t>
  </si>
  <si>
    <t>Dmowski</t>
  </si>
  <si>
    <t>V</t>
  </si>
  <si>
    <t>NABÓR  2023 / 2024</t>
  </si>
  <si>
    <t>Zarządzanie zapasami w procesach produkcyjnych W</t>
  </si>
  <si>
    <t>Zarządzanie zapasami w procesach produkcyjnych CW</t>
  </si>
  <si>
    <t>Kozirok</t>
  </si>
  <si>
    <t xml:space="preserve"> Metody i techniki inżynierii jakości W</t>
  </si>
  <si>
    <t xml:space="preserve"> Metody i techniki inżynierii jakości CW</t>
  </si>
  <si>
    <t>Design management W</t>
  </si>
  <si>
    <t>Design management P</t>
  </si>
  <si>
    <t>Projektowanie i wdrażanie systemów zarządzania jakością W</t>
  </si>
  <si>
    <t>Projektowanie i wdrażanie systemów zarządzania jakością P</t>
  </si>
  <si>
    <t>Wierzowiecka 24/6</t>
  </si>
  <si>
    <t>Wierzowiecka</t>
  </si>
  <si>
    <t>Ładunkoznawstwo W</t>
  </si>
  <si>
    <t>Ładunkoznawstwo Lab</t>
  </si>
  <si>
    <t xml:space="preserve">Język obcy IV </t>
  </si>
  <si>
    <t xml:space="preserve"> Ocena jakości produktów nieżywnościowych W</t>
  </si>
  <si>
    <t xml:space="preserve"> Ocena jakości produktów nieżywnościowych Lab</t>
  </si>
  <si>
    <t>Ocena jakości produktów pochodzenia zwierzęcego W</t>
  </si>
  <si>
    <t>Ocena jakości produktów pochodzenia zwierzęcego Lab</t>
  </si>
  <si>
    <t>Seminarium dyplomowe I</t>
  </si>
  <si>
    <t>Kukułowicz 9 Stankiewcz 9</t>
  </si>
  <si>
    <t>Piszczatowska</t>
  </si>
  <si>
    <t>Dmowski 9 Popek 9</t>
  </si>
  <si>
    <t>Flis 9 Krasowska 9</t>
  </si>
  <si>
    <t>KJPPiCH</t>
  </si>
  <si>
    <t>Palka</t>
  </si>
  <si>
    <t xml:space="preserve"> Wykład monograficzny II- Wyzwania związane z międzynarodowym obrotem towarami</t>
  </si>
  <si>
    <t>IJiZP - III rok</t>
  </si>
  <si>
    <t xml:space="preserve">Popek </t>
  </si>
  <si>
    <t>Teams</t>
  </si>
  <si>
    <t>Prac. KJPPiCH</t>
  </si>
  <si>
    <t>Kukułowicz</t>
  </si>
  <si>
    <t>Newerli-Guz</t>
  </si>
  <si>
    <t>Stankiewicz</t>
  </si>
  <si>
    <t>Żak</t>
  </si>
  <si>
    <t>Stasiuk</t>
  </si>
  <si>
    <t>Krasowska</t>
  </si>
  <si>
    <t>Flis</t>
  </si>
  <si>
    <t>C 151</t>
  </si>
  <si>
    <t>C 150</t>
  </si>
  <si>
    <t>B 19</t>
  </si>
  <si>
    <t>C61</t>
  </si>
  <si>
    <t>C 61</t>
  </si>
  <si>
    <t>C150</t>
  </si>
  <si>
    <t>C 149</t>
  </si>
  <si>
    <t>C149</t>
  </si>
  <si>
    <t>C 144</t>
  </si>
  <si>
    <t>C144</t>
  </si>
  <si>
    <t>24-11-2025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</si>
</sst>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15]General"/>
    <numFmt numFmtId="165" formatCode="h&quot;:&quot;mm"/>
    <numFmt numFmtId="166" formatCode="d&quot; &quot;mmm"/>
    <numFmt numFmtId="167" formatCode="[$-415]0"/>
    <numFmt numFmtId="168" formatCode="[$-415]yyyy\-mm\-dd"/>
    <numFmt numFmtId="169" formatCode="d&quot; &quot;mmmm&quot; &quot;yyyy"/>
    <numFmt numFmtId="170" formatCode="#,##0.00&quot; &quot;[$zł-415];[Red]&quot;-&quot;#,##0.00&quot; &quot;[$zł-415]"/>
    <numFmt numFmtId="171" formatCode="d\ mmm"/>
  </numFmts>
  <fonts count="62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9"/>
      <color rgb="FF000000"/>
      <name val="Arial CE1"/>
      <charset val="238"/>
    </font>
    <font>
      <i/>
      <sz val="8"/>
      <color rgb="FF000000"/>
      <name val="Arial CE1"/>
      <charset val="238"/>
    </font>
    <font>
      <u/>
      <sz val="10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9"/>
      <name val="Arial CE"/>
      <charset val="238"/>
    </font>
    <font>
      <sz val="10"/>
      <name val="Arial CE"/>
      <charset val="238"/>
    </font>
    <font>
      <sz val="10"/>
      <color theme="7" tint="0.79998168889431442"/>
      <name val="Arial CE"/>
      <family val="2"/>
      <charset val="238"/>
    </font>
    <font>
      <sz val="9"/>
      <color theme="7" tint="0.79998168889431442"/>
      <name val="Arial CE"/>
      <family val="2"/>
      <charset val="238"/>
    </font>
    <font>
      <b/>
      <sz val="18"/>
      <color rgb="FFFF0000"/>
      <name val="Arial CE1"/>
      <charset val="238"/>
    </font>
    <font>
      <b/>
      <sz val="12"/>
      <color rgb="FFFF0000"/>
      <name val="Arial CE1"/>
      <charset val="238"/>
    </font>
    <font>
      <b/>
      <i/>
      <sz val="20"/>
      <color rgb="FF000000"/>
      <name val="Arial CE1"/>
      <charset val="238"/>
    </font>
    <font>
      <sz val="9"/>
      <color rgb="FFFF0000"/>
      <name val="Arial CE"/>
      <family val="2"/>
      <charset val="238"/>
    </font>
    <font>
      <b/>
      <i/>
      <sz val="10"/>
      <color rgb="FF000000"/>
      <name val="Arial CE"/>
      <charset val="238"/>
    </font>
    <font>
      <sz val="20"/>
      <color rgb="FF000000"/>
      <name val="Arial CE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sz val="9"/>
      <color rgb="FFFF0000"/>
      <name val="Arial CE1"/>
      <charset val="238"/>
    </font>
    <font>
      <b/>
      <sz val="14"/>
      <name val="Arial CE"/>
      <charset val="238"/>
    </font>
    <font>
      <sz val="10"/>
      <name val="Arial CE1"/>
      <charset val="238"/>
    </font>
    <font>
      <b/>
      <sz val="10"/>
      <name val="Arial CE"/>
      <family val="2"/>
      <charset val="238"/>
    </font>
    <font>
      <b/>
      <sz val="10"/>
      <name val="Arial CE1"/>
      <charset val="238"/>
    </font>
    <font>
      <sz val="8"/>
      <name val="Arial CE"/>
      <charset val="238"/>
    </font>
    <font>
      <sz val="10"/>
      <color theme="7" tint="0.79998168889431442"/>
      <name val="Arial CE"/>
      <charset val="238"/>
    </font>
  </fonts>
  <fills count="2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48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0" fontId="22" fillId="0" borderId="0" applyBorder="0" applyProtection="0"/>
    <xf numFmtId="0" fontId="44" fillId="0" borderId="0"/>
  </cellStyleXfs>
  <cellXfs count="306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4" fontId="29" fillId="0" borderId="0" xfId="44" applyFont="1" applyAlignment="1" applyProtection="1">
      <alignment shrinkToFit="1"/>
    </xf>
    <xf numFmtId="164" fontId="30" fillId="0" borderId="0" xfId="44" applyFont="1" applyAlignment="1" applyProtection="1">
      <alignment shrinkToFit="1"/>
    </xf>
    <xf numFmtId="168" fontId="32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9" fontId="26" fillId="0" borderId="0" xfId="44" applyNumberFormat="1" applyFont="1" applyAlignment="1" applyProtection="1">
      <alignment horizontal="left"/>
    </xf>
    <xf numFmtId="164" fontId="33" fillId="0" borderId="0" xfId="44" applyFont="1" applyAlignment="1" applyProtection="1">
      <alignment shrinkToFit="1"/>
    </xf>
    <xf numFmtId="164" fontId="30" fillId="0" borderId="0" xfId="44" applyFont="1" applyProtection="1"/>
    <xf numFmtId="168" fontId="23" fillId="0" borderId="0" xfId="44" applyNumberFormat="1" applyFont="1" applyAlignment="1" applyProtection="1">
      <alignment horizontal="center" shrinkToFit="1"/>
    </xf>
    <xf numFmtId="169" fontId="34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15" fillId="4" borderId="0" xfId="44" applyFont="1" applyFill="1" applyAlignment="1" applyProtection="1">
      <alignment shrinkToFit="1"/>
    </xf>
    <xf numFmtId="164" fontId="34" fillId="0" borderId="0" xfId="44" applyFont="1" applyAlignment="1" applyProtection="1">
      <alignment horizontal="center" shrinkToFit="1"/>
    </xf>
    <xf numFmtId="168" fontId="36" fillId="0" borderId="0" xfId="44" applyNumberFormat="1" applyFont="1" applyAlignment="1" applyProtection="1">
      <alignment horizontal="center" shrinkToFit="1"/>
    </xf>
    <xf numFmtId="164" fontId="37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shrinkToFit="1"/>
    </xf>
    <xf numFmtId="164" fontId="39" fillId="19" borderId="13" xfId="44" applyFont="1" applyFill="1" applyBorder="1" applyAlignment="1">
      <alignment horizontal="center" vertical="center" wrapText="1"/>
    </xf>
    <xf numFmtId="164" fontId="38" fillId="19" borderId="13" xfId="44" applyFont="1" applyFill="1" applyBorder="1" applyAlignment="1">
      <alignment horizontal="center" vertical="center" wrapText="1"/>
    </xf>
    <xf numFmtId="164" fontId="39" fillId="19" borderId="13" xfId="44" applyFont="1" applyFill="1" applyBorder="1" applyAlignment="1">
      <alignment horizontal="center"/>
    </xf>
    <xf numFmtId="164" fontId="38" fillId="0" borderId="13" xfId="44" applyFont="1" applyBorder="1" applyAlignment="1">
      <alignment horizontal="center" shrinkToFit="1"/>
    </xf>
    <xf numFmtId="164" fontId="39" fillId="0" borderId="13" xfId="44" applyFont="1" applyBorder="1" applyAlignment="1">
      <alignment horizontal="center" wrapText="1" shrinkToFit="1"/>
    </xf>
    <xf numFmtId="1" fontId="39" fillId="0" borderId="13" xfId="44" applyNumberFormat="1" applyFont="1" applyBorder="1" applyAlignment="1">
      <alignment horizontal="center"/>
    </xf>
    <xf numFmtId="164" fontId="39" fillId="19" borderId="14" xfId="44" applyFont="1" applyFill="1" applyBorder="1" applyAlignment="1">
      <alignment horizontal="center"/>
    </xf>
    <xf numFmtId="164" fontId="38" fillId="0" borderId="14" xfId="44" applyFont="1" applyBorder="1" applyAlignment="1">
      <alignment horizontal="center" shrinkToFit="1"/>
    </xf>
    <xf numFmtId="164" fontId="39" fillId="0" borderId="14" xfId="44" applyFont="1" applyBorder="1" applyAlignment="1">
      <alignment horizontal="center" wrapText="1" shrinkToFit="1"/>
    </xf>
    <xf numFmtId="1" fontId="39" fillId="0" borderId="14" xfId="44" applyNumberFormat="1" applyFont="1" applyBorder="1" applyAlignment="1">
      <alignment horizontal="center"/>
    </xf>
    <xf numFmtId="164" fontId="39" fillId="0" borderId="14" xfId="44" applyFont="1" applyBorder="1" applyAlignment="1">
      <alignment horizontal="center"/>
    </xf>
    <xf numFmtId="164" fontId="39" fillId="19" borderId="16" xfId="44" applyFont="1" applyFill="1" applyBorder="1" applyAlignment="1">
      <alignment horizontal="center"/>
    </xf>
    <xf numFmtId="164" fontId="38" fillId="0" borderId="16" xfId="44" applyFont="1" applyBorder="1" applyAlignment="1">
      <alignment horizontal="center" shrinkToFit="1"/>
    </xf>
    <xf numFmtId="164" fontId="39" fillId="0" borderId="16" xfId="44" applyFont="1" applyBorder="1" applyAlignment="1">
      <alignment horizontal="center"/>
    </xf>
    <xf numFmtId="1" fontId="39" fillId="0" borderId="16" xfId="44" applyNumberFormat="1" applyFont="1" applyBorder="1" applyAlignment="1">
      <alignment horizontal="center"/>
    </xf>
    <xf numFmtId="164" fontId="39" fillId="0" borderId="13" xfId="44" applyFont="1" applyBorder="1" applyAlignment="1">
      <alignment horizontal="center"/>
    </xf>
    <xf numFmtId="164" fontId="21" fillId="0" borderId="0" xfId="44"/>
    <xf numFmtId="164" fontId="38" fillId="0" borderId="0" xfId="44" applyFont="1" applyAlignment="1">
      <alignment horizontal="center" shrinkToFit="1"/>
    </xf>
    <xf numFmtId="164" fontId="21" fillId="0" borderId="0" xfId="44" applyAlignment="1">
      <alignment shrinkToFit="1"/>
    </xf>
    <xf numFmtId="164" fontId="42" fillId="0" borderId="0" xfId="44" applyFont="1"/>
    <xf numFmtId="164" fontId="21" fillId="19" borderId="13" xfId="44" applyFill="1" applyBorder="1" applyAlignment="1">
      <alignment horizontal="center" vertical="center"/>
    </xf>
    <xf numFmtId="164" fontId="39" fillId="0" borderId="13" xfId="44" applyFont="1" applyBorder="1" applyAlignment="1">
      <alignment shrinkToFit="1"/>
    </xf>
    <xf numFmtId="164" fontId="39" fillId="0" borderId="14" xfId="44" applyFont="1" applyBorder="1" applyAlignment="1">
      <alignment shrinkToFit="1"/>
    </xf>
    <xf numFmtId="164" fontId="39" fillId="0" borderId="14" xfId="44" applyFont="1" applyBorder="1" applyAlignment="1">
      <alignment horizontal="left" shrinkToFit="1"/>
    </xf>
    <xf numFmtId="164" fontId="38" fillId="0" borderId="0" xfId="44" applyFont="1" applyBorder="1" applyAlignment="1">
      <alignment horizontal="center" shrinkToFit="1"/>
    </xf>
    <xf numFmtId="164" fontId="28" fillId="0" borderId="0" xfId="44" applyFont="1"/>
    <xf numFmtId="164" fontId="39" fillId="0" borderId="16" xfId="44" applyFont="1" applyBorder="1" applyAlignment="1">
      <alignment shrinkToFit="1"/>
    </xf>
    <xf numFmtId="164" fontId="39" fillId="0" borderId="0" xfId="44" applyFont="1" applyBorder="1" applyAlignment="1">
      <alignment shrinkToFit="1"/>
    </xf>
    <xf numFmtId="164" fontId="44" fillId="0" borderId="14" xfId="44" applyFont="1" applyBorder="1" applyAlignment="1">
      <alignment horizontal="center"/>
    </xf>
    <xf numFmtId="164" fontId="40" fillId="0" borderId="16" xfId="44" applyFont="1" applyBorder="1" applyAlignment="1">
      <alignment shrinkToFit="1"/>
    </xf>
    <xf numFmtId="164" fontId="44" fillId="0" borderId="13" xfId="44" applyFont="1" applyBorder="1" applyAlignment="1">
      <alignment horizontal="center"/>
    </xf>
    <xf numFmtId="164" fontId="47" fillId="0" borderId="0" xfId="44" applyFont="1" applyAlignment="1" applyProtection="1">
      <alignment horizontal="center" shrinkToFit="1"/>
    </xf>
    <xf numFmtId="164" fontId="31" fillId="0" borderId="0" xfId="44" applyFont="1" applyAlignment="1" applyProtection="1">
      <alignment horizontal="right"/>
    </xf>
    <xf numFmtId="164" fontId="39" fillId="0" borderId="0" xfId="44" applyFont="1" applyBorder="1"/>
    <xf numFmtId="164" fontId="39" fillId="0" borderId="13" xfId="44" applyFont="1" applyBorder="1" applyAlignment="1">
      <alignment horizontal="center" shrinkToFit="1"/>
    </xf>
    <xf numFmtId="164" fontId="39" fillId="0" borderId="14" xfId="44" applyFont="1" applyBorder="1"/>
    <xf numFmtId="164" fontId="39" fillId="0" borderId="0" xfId="44" applyFont="1" applyBorder="1" applyAlignment="1">
      <alignment horizontal="center"/>
    </xf>
    <xf numFmtId="164" fontId="39" fillId="0" borderId="28" xfId="44" applyFont="1" applyBorder="1" applyAlignment="1">
      <alignment horizontal="center"/>
    </xf>
    <xf numFmtId="164" fontId="39" fillId="0" borderId="18" xfId="44" applyFont="1" applyBorder="1" applyAlignment="1">
      <alignment shrinkToFit="1"/>
    </xf>
    <xf numFmtId="1" fontId="39" fillId="0" borderId="26" xfId="44" applyNumberFormat="1" applyFont="1" applyBorder="1" applyAlignment="1">
      <alignment horizontal="center"/>
    </xf>
    <xf numFmtId="1" fontId="39" fillId="0" borderId="30" xfId="44" applyNumberFormat="1" applyFont="1" applyBorder="1" applyAlignment="1">
      <alignment horizontal="center"/>
    </xf>
    <xf numFmtId="1" fontId="39" fillId="0" borderId="31" xfId="44" applyNumberFormat="1" applyFont="1" applyBorder="1" applyAlignment="1">
      <alignment horizontal="center"/>
    </xf>
    <xf numFmtId="164" fontId="39" fillId="0" borderId="27" xfId="44" applyFont="1" applyBorder="1" applyAlignment="1">
      <alignment shrinkToFit="1"/>
    </xf>
    <xf numFmtId="164" fontId="39" fillId="0" borderId="18" xfId="44" applyFont="1" applyBorder="1"/>
    <xf numFmtId="164" fontId="39" fillId="0" borderId="25" xfId="44" applyFont="1" applyBorder="1"/>
    <xf numFmtId="164" fontId="39" fillId="0" borderId="14" xfId="44" applyFont="1" applyBorder="1" applyAlignment="1">
      <alignment horizontal="center" shrinkToFit="1"/>
    </xf>
    <xf numFmtId="164" fontId="48" fillId="0" borderId="0" xfId="44" applyFont="1" applyAlignment="1" applyProtection="1">
      <alignment horizontal="center" shrinkToFit="1"/>
    </xf>
    <xf numFmtId="164" fontId="38" fillId="0" borderId="14" xfId="44" applyFont="1" applyFill="1" applyBorder="1" applyAlignment="1">
      <alignment horizontal="center" shrinkToFit="1"/>
    </xf>
    <xf numFmtId="168" fontId="23" fillId="0" borderId="0" xfId="44" applyNumberFormat="1" applyFont="1" applyFill="1" applyAlignment="1" applyProtection="1">
      <alignment horizontal="left" shrinkToFit="1"/>
    </xf>
    <xf numFmtId="1" fontId="39" fillId="0" borderId="26" xfId="44" applyNumberFormat="1" applyFont="1" applyFill="1" applyBorder="1" applyAlignment="1">
      <alignment horizontal="center"/>
    </xf>
    <xf numFmtId="164" fontId="39" fillId="0" borderId="13" xfId="44" applyFont="1" applyFill="1" applyBorder="1" applyAlignment="1">
      <alignment horizontal="left" shrinkToFit="1"/>
    </xf>
    <xf numFmtId="164" fontId="39" fillId="0" borderId="14" xfId="44" applyFont="1" applyFill="1" applyBorder="1" applyAlignment="1">
      <alignment horizontal="left" shrinkToFit="1"/>
    </xf>
    <xf numFmtId="164" fontId="39" fillId="0" borderId="14" xfId="44" applyFont="1" applyFill="1" applyBorder="1" applyAlignment="1">
      <alignment shrinkToFit="1"/>
    </xf>
    <xf numFmtId="168" fontId="36" fillId="0" borderId="12" xfId="44" applyNumberFormat="1" applyFont="1" applyFill="1" applyBorder="1" applyAlignment="1" applyProtection="1">
      <alignment horizontal="center" shrinkToFit="1"/>
    </xf>
    <xf numFmtId="164" fontId="39" fillId="0" borderId="18" xfId="44" applyFont="1" applyFill="1" applyBorder="1" applyAlignment="1">
      <alignment shrinkToFit="1"/>
    </xf>
    <xf numFmtId="1" fontId="39" fillId="0" borderId="14" xfId="44" applyNumberFormat="1" applyFont="1" applyFill="1" applyBorder="1" applyAlignment="1">
      <alignment horizontal="center"/>
    </xf>
    <xf numFmtId="1" fontId="39" fillId="0" borderId="16" xfId="44" applyNumberFormat="1" applyFont="1" applyFill="1" applyBorder="1" applyAlignment="1">
      <alignment horizontal="center"/>
    </xf>
    <xf numFmtId="164" fontId="38" fillId="0" borderId="25" xfId="44" applyFont="1" applyBorder="1" applyAlignment="1">
      <alignment horizontal="center" shrinkToFit="1"/>
    </xf>
    <xf numFmtId="164" fontId="49" fillId="20" borderId="0" xfId="44" applyFont="1" applyFill="1" applyProtection="1"/>
    <xf numFmtId="164" fontId="21" fillId="0" borderId="35" xfId="44" applyFill="1" applyBorder="1" applyAlignment="1" applyProtection="1">
      <alignment shrinkToFit="1"/>
    </xf>
    <xf numFmtId="20" fontId="39" fillId="0" borderId="13" xfId="44" applyNumberFormat="1" applyFont="1" applyBorder="1" applyAlignment="1">
      <alignment horizontal="center"/>
    </xf>
    <xf numFmtId="20" fontId="39" fillId="0" borderId="14" xfId="44" applyNumberFormat="1" applyFont="1" applyBorder="1" applyAlignment="1">
      <alignment horizontal="center"/>
    </xf>
    <xf numFmtId="20" fontId="39" fillId="0" borderId="16" xfId="44" applyNumberFormat="1" applyFont="1" applyBorder="1" applyAlignment="1">
      <alignment horizontal="center"/>
    </xf>
    <xf numFmtId="20" fontId="39" fillId="19" borderId="14" xfId="44" applyNumberFormat="1" applyFont="1" applyFill="1" applyBorder="1" applyAlignment="1">
      <alignment horizontal="center"/>
    </xf>
    <xf numFmtId="20" fontId="39" fillId="19" borderId="16" xfId="44" applyNumberFormat="1" applyFont="1" applyFill="1" applyBorder="1" applyAlignment="1">
      <alignment horizontal="center"/>
    </xf>
    <xf numFmtId="20" fontId="44" fillId="0" borderId="13" xfId="44" applyNumberFormat="1" applyFont="1" applyBorder="1" applyAlignment="1">
      <alignment horizontal="center"/>
    </xf>
    <xf numFmtId="20" fontId="39" fillId="0" borderId="25" xfId="44" applyNumberFormat="1" applyFont="1" applyBorder="1" applyAlignment="1">
      <alignment horizontal="center"/>
    </xf>
    <xf numFmtId="20" fontId="39" fillId="0" borderId="18" xfId="44" applyNumberFormat="1" applyFont="1" applyBorder="1" applyAlignment="1">
      <alignment horizontal="center"/>
    </xf>
    <xf numFmtId="20" fontId="39" fillId="0" borderId="27" xfId="44" applyNumberFormat="1" applyFont="1" applyBorder="1" applyAlignment="1">
      <alignment horizontal="center"/>
    </xf>
    <xf numFmtId="20" fontId="39" fillId="19" borderId="18" xfId="44" applyNumberFormat="1" applyFont="1" applyFill="1" applyBorder="1" applyAlignment="1">
      <alignment horizontal="center"/>
    </xf>
    <xf numFmtId="20" fontId="39" fillId="19" borderId="27" xfId="44" applyNumberFormat="1" applyFont="1" applyFill="1" applyBorder="1" applyAlignment="1">
      <alignment horizontal="center"/>
    </xf>
    <xf numFmtId="164" fontId="51" fillId="0" borderId="0" xfId="44" applyFont="1" applyAlignment="1" applyProtection="1">
      <alignment horizontal="center"/>
    </xf>
    <xf numFmtId="20" fontId="44" fillId="19" borderId="13" xfId="44" applyNumberFormat="1" applyFont="1" applyFill="1" applyBorder="1" applyAlignment="1">
      <alignment horizontal="center"/>
    </xf>
    <xf numFmtId="164" fontId="39" fillId="0" borderId="38" xfId="44" applyFont="1" applyBorder="1" applyAlignment="1">
      <alignment horizontal="center"/>
    </xf>
    <xf numFmtId="164" fontId="52" fillId="20" borderId="0" xfId="44" applyFont="1" applyFill="1" applyProtection="1"/>
    <xf numFmtId="164" fontId="53" fillId="0" borderId="0" xfId="44" applyFont="1" applyProtection="1"/>
    <xf numFmtId="164" fontId="53" fillId="0" borderId="0" xfId="44" applyFont="1" applyAlignment="1" applyProtection="1">
      <alignment horizontal="left"/>
    </xf>
    <xf numFmtId="164" fontId="54" fillId="0" borderId="0" xfId="44" applyFont="1" applyProtection="1"/>
    <xf numFmtId="164" fontId="55" fillId="0" borderId="0" xfId="44" applyFont="1" applyAlignment="1" applyProtection="1">
      <alignment horizontal="center" shrinkToFit="1"/>
    </xf>
    <xf numFmtId="164" fontId="39" fillId="19" borderId="37" xfId="44" applyFont="1" applyFill="1" applyBorder="1" applyAlignment="1">
      <alignment horizontal="center"/>
    </xf>
    <xf numFmtId="164" fontId="39" fillId="19" borderId="38" xfId="44" applyFont="1" applyFill="1" applyBorder="1" applyAlignment="1">
      <alignment horizontal="center"/>
    </xf>
    <xf numFmtId="164" fontId="28" fillId="0" borderId="0" xfId="44" applyFont="1" applyFill="1" applyProtection="1"/>
    <xf numFmtId="164" fontId="56" fillId="0" borderId="0" xfId="44" applyFont="1" applyFill="1" applyAlignment="1" applyProtection="1">
      <alignment horizontal="right"/>
    </xf>
    <xf numFmtId="171" fontId="39" fillId="0" borderId="13" xfId="47" applyNumberFormat="1" applyFont="1" applyBorder="1" applyAlignment="1">
      <alignment horizontal="center"/>
    </xf>
    <xf numFmtId="171" fontId="39" fillId="0" borderId="14" xfId="47" applyNumberFormat="1" applyFont="1" applyBorder="1" applyAlignment="1">
      <alignment horizontal="center"/>
    </xf>
    <xf numFmtId="0" fontId="57" fillId="0" borderId="19" xfId="47" applyFont="1" applyBorder="1" applyAlignment="1">
      <alignment horizontal="left"/>
    </xf>
    <xf numFmtId="0" fontId="57" fillId="0" borderId="20" xfId="47" applyFont="1" applyBorder="1" applyAlignment="1">
      <alignment horizontal="left"/>
    </xf>
    <xf numFmtId="0" fontId="57" fillId="0" borderId="21" xfId="47" applyFont="1" applyBorder="1" applyAlignment="1">
      <alignment horizontal="left"/>
    </xf>
    <xf numFmtId="171" fontId="39" fillId="19" borderId="13" xfId="47" applyNumberFormat="1" applyFont="1" applyFill="1" applyBorder="1" applyAlignment="1">
      <alignment horizontal="center"/>
    </xf>
    <xf numFmtId="0" fontId="57" fillId="0" borderId="23" xfId="47" applyFont="1" applyBorder="1" applyAlignment="1">
      <alignment horizontal="left"/>
    </xf>
    <xf numFmtId="171" fontId="39" fillId="19" borderId="14" xfId="47" applyNumberFormat="1" applyFont="1" applyFill="1" applyBorder="1" applyAlignment="1">
      <alignment horizontal="center"/>
    </xf>
    <xf numFmtId="171" fontId="39" fillId="19" borderId="16" xfId="47" applyNumberFormat="1" applyFont="1" applyFill="1" applyBorder="1" applyAlignment="1">
      <alignment horizontal="center"/>
    </xf>
    <xf numFmtId="0" fontId="57" fillId="4" borderId="19" xfId="47" applyFont="1" applyFill="1" applyBorder="1" applyAlignment="1">
      <alignment horizontal="left"/>
    </xf>
    <xf numFmtId="171" fontId="39" fillId="0" borderId="16" xfId="47" applyNumberFormat="1" applyFont="1" applyBorder="1" applyAlignment="1">
      <alignment horizontal="center"/>
    </xf>
    <xf numFmtId="0" fontId="57" fillId="4" borderId="23" xfId="47" applyFont="1" applyFill="1" applyBorder="1" applyAlignment="1">
      <alignment horizontal="left"/>
    </xf>
    <xf numFmtId="0" fontId="57" fillId="0" borderId="13" xfId="47" applyFont="1" applyBorder="1" applyAlignment="1">
      <alignment horizontal="left"/>
    </xf>
    <xf numFmtId="0" fontId="57" fillId="0" borderId="29" xfId="47" applyFont="1" applyBorder="1" applyAlignment="1">
      <alignment horizontal="left"/>
    </xf>
    <xf numFmtId="0" fontId="57" fillId="0" borderId="14" xfId="47" applyFont="1" applyBorder="1" applyAlignment="1">
      <alignment horizontal="left"/>
    </xf>
    <xf numFmtId="0" fontId="57" fillId="0" borderId="16" xfId="47" applyFont="1" applyBorder="1" applyAlignment="1">
      <alignment horizontal="left"/>
    </xf>
    <xf numFmtId="0" fontId="57" fillId="0" borderId="22" xfId="47" applyFont="1" applyBorder="1" applyAlignment="1">
      <alignment horizontal="left"/>
    </xf>
    <xf numFmtId="164" fontId="39" fillId="0" borderId="41" xfId="44" applyFont="1" applyBorder="1"/>
    <xf numFmtId="164" fontId="39" fillId="0" borderId="42" xfId="44" applyFont="1" applyBorder="1"/>
    <xf numFmtId="164" fontId="39" fillId="0" borderId="42" xfId="44" applyFont="1" applyBorder="1" applyAlignment="1">
      <alignment shrinkToFit="1"/>
    </xf>
    <xf numFmtId="164" fontId="39" fillId="19" borderId="42" xfId="44" applyFont="1" applyFill="1" applyBorder="1" applyAlignment="1">
      <alignment shrinkToFit="1"/>
    </xf>
    <xf numFmtId="164" fontId="50" fillId="0" borderId="16" xfId="44" applyFont="1" applyBorder="1" applyAlignment="1">
      <alignment horizontal="center" shrinkToFit="1"/>
    </xf>
    <xf numFmtId="164" fontId="41" fillId="0" borderId="16" xfId="44" applyFont="1" applyBorder="1" applyAlignment="1">
      <alignment horizontal="center"/>
    </xf>
    <xf numFmtId="164" fontId="40" fillId="0" borderId="43" xfId="44" applyFont="1" applyBorder="1" applyAlignment="1">
      <alignment shrinkToFit="1"/>
    </xf>
    <xf numFmtId="164" fontId="39" fillId="0" borderId="44" xfId="44" applyFont="1" applyBorder="1" applyAlignment="1">
      <alignment horizontal="center"/>
    </xf>
    <xf numFmtId="0" fontId="57" fillId="0" borderId="0" xfId="47" applyFont="1" applyBorder="1" applyAlignment="1">
      <alignment horizontal="left"/>
    </xf>
    <xf numFmtId="20" fontId="39" fillId="0" borderId="0" xfId="44" applyNumberFormat="1" applyFont="1" applyBorder="1" applyAlignment="1">
      <alignment horizontal="center"/>
    </xf>
    <xf numFmtId="171" fontId="39" fillId="19" borderId="25" xfId="47" applyNumberFormat="1" applyFont="1" applyFill="1" applyBorder="1" applyAlignment="1">
      <alignment horizontal="center"/>
    </xf>
    <xf numFmtId="0" fontId="57" fillId="0" borderId="45" xfId="47" applyFont="1" applyBorder="1" applyAlignment="1">
      <alignment horizontal="left"/>
    </xf>
    <xf numFmtId="20" fontId="39" fillId="0" borderId="45" xfId="44" applyNumberFormat="1" applyFont="1" applyBorder="1" applyAlignment="1">
      <alignment horizontal="center"/>
    </xf>
    <xf numFmtId="164" fontId="39" fillId="0" borderId="45" xfId="44" applyFont="1" applyBorder="1" applyAlignment="1">
      <alignment horizontal="center"/>
    </xf>
    <xf numFmtId="164" fontId="39" fillId="0" borderId="45" xfId="44" applyFont="1" applyBorder="1" applyAlignment="1">
      <alignment shrinkToFit="1"/>
    </xf>
    <xf numFmtId="171" fontId="39" fillId="19" borderId="18" xfId="47" applyNumberFormat="1" applyFont="1" applyFill="1" applyBorder="1" applyAlignment="1">
      <alignment horizontal="center"/>
    </xf>
    <xf numFmtId="171" fontId="39" fillId="19" borderId="27" xfId="47" applyNumberFormat="1" applyFont="1" applyFill="1" applyBorder="1" applyAlignment="1">
      <alignment horizontal="center"/>
    </xf>
    <xf numFmtId="0" fontId="57" fillId="0" borderId="28" xfId="47" applyFont="1" applyBorder="1" applyAlignment="1">
      <alignment horizontal="left"/>
    </xf>
    <xf numFmtId="20" fontId="39" fillId="0" borderId="28" xfId="44" applyNumberFormat="1" applyFont="1" applyBorder="1" applyAlignment="1">
      <alignment horizontal="center"/>
    </xf>
    <xf numFmtId="164" fontId="39" fillId="0" borderId="28" xfId="44" applyFont="1" applyBorder="1" applyAlignment="1">
      <alignment shrinkToFit="1"/>
    </xf>
    <xf numFmtId="20" fontId="39" fillId="0" borderId="30" xfId="44" applyNumberFormat="1" applyFont="1" applyBorder="1" applyAlignment="1">
      <alignment horizontal="center"/>
    </xf>
    <xf numFmtId="20" fontId="39" fillId="0" borderId="26" xfId="44" applyNumberFormat="1" applyFont="1" applyBorder="1" applyAlignment="1">
      <alignment horizontal="center"/>
    </xf>
    <xf numFmtId="20" fontId="39" fillId="0" borderId="31" xfId="44" applyNumberFormat="1" applyFont="1" applyBorder="1" applyAlignment="1">
      <alignment horizontal="center"/>
    </xf>
    <xf numFmtId="164" fontId="39" fillId="0" borderId="25" xfId="44" applyFont="1" applyBorder="1" applyAlignment="1">
      <alignment shrinkToFit="1"/>
    </xf>
    <xf numFmtId="164" fontId="39" fillId="0" borderId="45" xfId="44" applyFont="1" applyBorder="1"/>
    <xf numFmtId="164" fontId="39" fillId="0" borderId="18" xfId="44" applyFont="1" applyBorder="1" applyAlignment="1">
      <alignment horizontal="left" shrinkToFit="1"/>
    </xf>
    <xf numFmtId="164" fontId="39" fillId="0" borderId="26" xfId="44" applyFont="1" applyBorder="1" applyAlignment="1">
      <alignment horizontal="center" shrinkToFit="1"/>
    </xf>
    <xf numFmtId="164" fontId="38" fillId="0" borderId="26" xfId="44" applyFont="1" applyBorder="1" applyAlignment="1">
      <alignment horizontal="center" shrinkToFit="1"/>
    </xf>
    <xf numFmtId="164" fontId="38" fillId="0" borderId="30" xfId="44" applyFont="1" applyBorder="1" applyAlignment="1">
      <alignment horizontal="center" shrinkToFit="1"/>
    </xf>
    <xf numFmtId="164" fontId="39" fillId="0" borderId="30" xfId="44" applyFont="1" applyBorder="1" applyAlignment="1">
      <alignment horizontal="center" shrinkToFit="1"/>
    </xf>
    <xf numFmtId="164" fontId="39" fillId="0" borderId="27" xfId="44" applyFont="1" applyBorder="1" applyAlignment="1">
      <alignment horizontal="left" shrinkToFit="1"/>
    </xf>
    <xf numFmtId="164" fontId="39" fillId="0" borderId="26" xfId="44" applyFont="1" applyBorder="1" applyAlignment="1">
      <alignment shrinkToFit="1"/>
    </xf>
    <xf numFmtId="164" fontId="39" fillId="0" borderId="15" xfId="44" applyFont="1" applyBorder="1"/>
    <xf numFmtId="164" fontId="39" fillId="0" borderId="25" xfId="44" applyFont="1" applyBorder="1" applyAlignment="1">
      <alignment horizontal="center"/>
    </xf>
    <xf numFmtId="164" fontId="39" fillId="0" borderId="18" xfId="44" applyFont="1" applyBorder="1" applyAlignment="1">
      <alignment horizontal="center"/>
    </xf>
    <xf numFmtId="164" fontId="39" fillId="0" borderId="27" xfId="44" applyFont="1" applyBorder="1" applyAlignment="1">
      <alignment horizontal="center"/>
    </xf>
    <xf numFmtId="164" fontId="38" fillId="0" borderId="31" xfId="44" applyFont="1" applyBorder="1" applyAlignment="1">
      <alignment horizontal="center" shrinkToFit="1"/>
    </xf>
    <xf numFmtId="20" fontId="39" fillId="19" borderId="25" xfId="44" applyNumberFormat="1" applyFont="1" applyFill="1" applyBorder="1" applyAlignment="1">
      <alignment horizontal="center"/>
    </xf>
    <xf numFmtId="1" fontId="35" fillId="0" borderId="16" xfId="44" applyNumberFormat="1" applyFont="1" applyBorder="1" applyAlignment="1">
      <alignment horizontal="center"/>
    </xf>
    <xf numFmtId="164" fontId="40" fillId="0" borderId="28" xfId="44" applyFont="1" applyBorder="1" applyAlignment="1">
      <alignment shrinkToFit="1"/>
    </xf>
    <xf numFmtId="164" fontId="39" fillId="0" borderId="40" xfId="44" applyFont="1" applyFill="1" applyBorder="1" applyAlignment="1">
      <alignment horizontal="left" shrinkToFit="1"/>
    </xf>
    <xf numFmtId="164" fontId="39" fillId="0" borderId="40" xfId="44" applyFont="1" applyFill="1" applyBorder="1" applyAlignment="1">
      <alignment shrinkToFit="1"/>
    </xf>
    <xf numFmtId="164" fontId="39" fillId="0" borderId="0" xfId="44" applyFont="1" applyFill="1" applyBorder="1" applyAlignment="1">
      <alignment shrinkToFit="1"/>
    </xf>
    <xf numFmtId="164" fontId="39" fillId="0" borderId="18" xfId="44" applyFont="1" applyFill="1" applyBorder="1" applyAlignment="1">
      <alignment horizontal="left" shrinkToFit="1"/>
    </xf>
    <xf numFmtId="164" fontId="39" fillId="0" borderId="25" xfId="44" applyFont="1" applyFill="1" applyBorder="1" applyAlignment="1">
      <alignment shrinkToFit="1"/>
    </xf>
    <xf numFmtId="164" fontId="39" fillId="0" borderId="28" xfId="44" applyFont="1" applyBorder="1"/>
    <xf numFmtId="164" fontId="44" fillId="0" borderId="16" xfId="44" applyFont="1" applyBorder="1" applyAlignment="1">
      <alignment horizontal="center"/>
    </xf>
    <xf numFmtId="164" fontId="44" fillId="0" borderId="14" xfId="44" applyFont="1" applyBorder="1" applyAlignment="1">
      <alignment horizontal="center" wrapText="1" shrinkToFit="1"/>
    </xf>
    <xf numFmtId="164" fontId="39" fillId="0" borderId="16" xfId="44" applyFont="1" applyFill="1" applyBorder="1" applyAlignment="1">
      <alignment shrinkToFit="1"/>
    </xf>
    <xf numFmtId="164" fontId="39" fillId="0" borderId="13" xfId="44" applyFont="1" applyFill="1" applyBorder="1" applyAlignment="1">
      <alignment shrinkToFit="1"/>
    </xf>
    <xf numFmtId="164" fontId="44" fillId="0" borderId="13" xfId="44" applyFont="1" applyBorder="1" applyAlignment="1">
      <alignment horizontal="center" wrapText="1" shrinkToFit="1"/>
    </xf>
    <xf numFmtId="164" fontId="44" fillId="0" borderId="16" xfId="44" applyFont="1" applyFill="1" applyBorder="1" applyAlignment="1">
      <alignment horizontal="center"/>
    </xf>
    <xf numFmtId="164" fontId="39" fillId="0" borderId="27" xfId="44" applyFont="1" applyFill="1" applyBorder="1" applyAlignment="1">
      <alignment horizontal="left" shrinkToFit="1"/>
    </xf>
    <xf numFmtId="164" fontId="39" fillId="0" borderId="25" xfId="44" applyFont="1" applyFill="1" applyBorder="1" applyAlignment="1">
      <alignment horizontal="left" shrinkToFit="1"/>
    </xf>
    <xf numFmtId="164" fontId="39" fillId="0" borderId="16" xfId="44" applyFont="1" applyBorder="1" applyAlignment="1">
      <alignment horizontal="center" shrinkToFit="1"/>
    </xf>
    <xf numFmtId="171" fontId="39" fillId="0" borderId="17" xfId="44" applyNumberFormat="1" applyFont="1" applyFill="1" applyBorder="1" applyAlignment="1">
      <alignment horizontal="center"/>
    </xf>
    <xf numFmtId="0" fontId="57" fillId="0" borderId="17" xfId="47" applyFont="1" applyFill="1" applyBorder="1" applyAlignment="1">
      <alignment horizontal="left"/>
    </xf>
    <xf numFmtId="20" fontId="44" fillId="0" borderId="17" xfId="44" applyNumberFormat="1" applyFont="1" applyFill="1" applyBorder="1" applyAlignment="1">
      <alignment horizontal="center"/>
    </xf>
    <xf numFmtId="164" fontId="44" fillId="0" borderId="17" xfId="44" applyFont="1" applyFill="1" applyBorder="1" applyAlignment="1">
      <alignment horizontal="center"/>
    </xf>
    <xf numFmtId="164" fontId="39" fillId="0" borderId="46" xfId="44" applyFont="1" applyFill="1" applyBorder="1" applyAlignment="1">
      <alignment shrinkToFit="1"/>
    </xf>
    <xf numFmtId="171" fontId="44" fillId="0" borderId="17" xfId="47" applyNumberFormat="1" applyFont="1" applyFill="1" applyBorder="1" applyAlignment="1">
      <alignment horizontal="center"/>
    </xf>
    <xf numFmtId="164" fontId="44" fillId="0" borderId="17" xfId="44" applyFont="1" applyFill="1" applyBorder="1" applyAlignment="1">
      <alignment horizontal="left"/>
    </xf>
    <xf numFmtId="20" fontId="44" fillId="0" borderId="33" xfId="44" applyNumberFormat="1" applyFont="1" applyFill="1" applyBorder="1" applyAlignment="1">
      <alignment horizontal="center"/>
    </xf>
    <xf numFmtId="164" fontId="37" fillId="0" borderId="14" xfId="44" applyFont="1" applyBorder="1" applyAlignment="1">
      <alignment wrapText="1" shrinkToFit="1"/>
    </xf>
    <xf numFmtId="164" fontId="44" fillId="0" borderId="14" xfId="44" applyFont="1" applyFill="1" applyBorder="1" applyAlignment="1">
      <alignment horizontal="center"/>
    </xf>
    <xf numFmtId="164" fontId="38" fillId="0" borderId="18" xfId="44" applyFont="1" applyBorder="1" applyAlignment="1">
      <alignment horizontal="center" shrinkToFit="1"/>
    </xf>
    <xf numFmtId="164" fontId="39" fillId="0" borderId="18" xfId="44" applyFont="1" applyBorder="1" applyAlignment="1">
      <alignment horizontal="center" shrinkToFit="1"/>
    </xf>
    <xf numFmtId="164" fontId="38" fillId="0" borderId="27" xfId="44" applyFont="1" applyBorder="1" applyAlignment="1">
      <alignment horizontal="center" shrinkToFit="1"/>
    </xf>
    <xf numFmtId="164" fontId="39" fillId="0" borderId="28" xfId="44" applyFont="1" applyFill="1" applyBorder="1" applyAlignment="1">
      <alignment shrinkToFit="1"/>
    </xf>
    <xf numFmtId="1" fontId="39" fillId="0" borderId="31" xfId="44" applyNumberFormat="1" applyFont="1" applyFill="1" applyBorder="1" applyAlignment="1">
      <alignment horizontal="center"/>
    </xf>
    <xf numFmtId="164" fontId="39" fillId="0" borderId="27" xfId="44" applyFont="1" applyBorder="1" applyAlignment="1">
      <alignment horizontal="center" shrinkToFit="1"/>
    </xf>
    <xf numFmtId="164" fontId="39" fillId="0" borderId="17" xfId="44" applyFont="1" applyFill="1" applyBorder="1" applyAlignment="1">
      <alignment horizontal="left" shrinkToFit="1"/>
    </xf>
    <xf numFmtId="171" fontId="39" fillId="0" borderId="17" xfId="47" applyNumberFormat="1" applyFont="1" applyFill="1" applyBorder="1" applyAlignment="1">
      <alignment horizontal="center"/>
    </xf>
    <xf numFmtId="20" fontId="39" fillId="0" borderId="17" xfId="44" applyNumberFormat="1" applyFont="1" applyFill="1" applyBorder="1" applyAlignment="1">
      <alignment horizontal="center"/>
    </xf>
    <xf numFmtId="164" fontId="39" fillId="0" borderId="17" xfId="44" applyFont="1" applyFill="1" applyBorder="1" applyAlignment="1">
      <alignment horizontal="center"/>
    </xf>
    <xf numFmtId="20" fontId="39" fillId="0" borderId="33" xfId="44" applyNumberFormat="1" applyFont="1" applyFill="1" applyBorder="1" applyAlignment="1">
      <alignment horizontal="center"/>
    </xf>
    <xf numFmtId="164" fontId="38" fillId="0" borderId="17" xfId="44" applyFont="1" applyFill="1" applyBorder="1" applyAlignment="1">
      <alignment horizontal="center" shrinkToFit="1"/>
    </xf>
    <xf numFmtId="164" fontId="39" fillId="0" borderId="34" xfId="44" applyFont="1" applyFill="1" applyBorder="1" applyAlignment="1">
      <alignment shrinkToFit="1"/>
    </xf>
    <xf numFmtId="164" fontId="35" fillId="0" borderId="17" xfId="44" applyFont="1" applyFill="1" applyBorder="1" applyAlignment="1">
      <alignment horizontal="center"/>
    </xf>
    <xf numFmtId="1" fontId="39" fillId="0" borderId="17" xfId="44" applyNumberFormat="1" applyFont="1" applyFill="1" applyBorder="1" applyAlignment="1">
      <alignment horizontal="center"/>
    </xf>
    <xf numFmtId="164" fontId="39" fillId="0" borderId="39" xfId="44" applyFont="1" applyFill="1" applyBorder="1" applyAlignment="1">
      <alignment horizontal="left" shrinkToFit="1"/>
    </xf>
    <xf numFmtId="164" fontId="37" fillId="0" borderId="40" xfId="44" applyFont="1" applyFill="1" applyBorder="1" applyAlignment="1">
      <alignment wrapText="1" shrinkToFit="1"/>
    </xf>
    <xf numFmtId="164" fontId="39" fillId="0" borderId="47" xfId="44" applyFont="1" applyBorder="1"/>
    <xf numFmtId="164" fontId="21" fillId="4" borderId="14" xfId="44" applyFill="1" applyBorder="1" applyProtection="1"/>
    <xf numFmtId="164" fontId="38" fillId="0" borderId="0" xfId="44" applyFont="1" applyFill="1" applyBorder="1" applyAlignment="1">
      <alignment horizontal="center" shrinkToFit="1"/>
    </xf>
    <xf numFmtId="164" fontId="38" fillId="0" borderId="28" xfId="44" applyFont="1" applyFill="1" applyBorder="1" applyAlignment="1">
      <alignment horizontal="center" shrinkToFit="1"/>
    </xf>
    <xf numFmtId="171" fontId="58" fillId="0" borderId="17" xfId="44" applyNumberFormat="1" applyFont="1" applyFill="1" applyBorder="1" applyAlignment="1">
      <alignment horizontal="center"/>
    </xf>
    <xf numFmtId="0" fontId="59" fillId="0" borderId="32" xfId="47" applyFont="1" applyFill="1" applyBorder="1" applyAlignment="1">
      <alignment horizontal="left"/>
    </xf>
    <xf numFmtId="20" fontId="41" fillId="0" borderId="17" xfId="44" applyNumberFormat="1" applyFont="1" applyFill="1" applyBorder="1" applyAlignment="1">
      <alignment horizontal="center"/>
    </xf>
    <xf numFmtId="164" fontId="41" fillId="0" borderId="17" xfId="44" applyFont="1" applyFill="1" applyBorder="1" applyAlignment="1">
      <alignment horizontal="center"/>
    </xf>
    <xf numFmtId="0" fontId="57" fillId="0" borderId="32" xfId="47" applyFont="1" applyFill="1" applyBorder="1" applyAlignment="1">
      <alignment horizontal="left"/>
    </xf>
    <xf numFmtId="164" fontId="45" fillId="0" borderId="13" xfId="44" applyFont="1" applyFill="1" applyBorder="1" applyAlignment="1">
      <alignment horizontal="left" shrinkToFit="1"/>
    </xf>
    <xf numFmtId="164" fontId="46" fillId="0" borderId="17" xfId="44" applyFont="1" applyFill="1" applyBorder="1" applyAlignment="1">
      <alignment horizontal="center" shrinkToFit="1"/>
    </xf>
    <xf numFmtId="164" fontId="45" fillId="0" borderId="36" xfId="44" applyFont="1" applyFill="1" applyBorder="1"/>
    <xf numFmtId="164" fontId="61" fillId="0" borderId="17" xfId="44" applyFont="1" applyFill="1" applyBorder="1" applyAlignment="1">
      <alignment horizontal="center"/>
    </xf>
    <xf numFmtId="1" fontId="45" fillId="0" borderId="17" xfId="44" applyNumberFormat="1" applyFont="1" applyFill="1" applyBorder="1" applyAlignment="1">
      <alignment horizontal="center"/>
    </xf>
    <xf numFmtId="171" fontId="39" fillId="0" borderId="14" xfId="47" applyNumberFormat="1" applyFont="1" applyFill="1" applyBorder="1" applyAlignment="1">
      <alignment horizontal="center"/>
    </xf>
    <xf numFmtId="0" fontId="57" fillId="0" borderId="14" xfId="47" applyFont="1" applyFill="1" applyBorder="1" applyAlignment="1">
      <alignment horizontal="left"/>
    </xf>
    <xf numFmtId="20" fontId="39" fillId="0" borderId="14" xfId="44" applyNumberFormat="1" applyFont="1" applyFill="1" applyBorder="1" applyAlignment="1">
      <alignment horizontal="center"/>
    </xf>
    <xf numFmtId="164" fontId="39" fillId="0" borderId="14" xfId="44" applyFont="1" applyFill="1" applyBorder="1" applyAlignment="1">
      <alignment horizontal="center"/>
    </xf>
    <xf numFmtId="20" fontId="39" fillId="0" borderId="18" xfId="44" applyNumberFormat="1" applyFont="1" applyFill="1" applyBorder="1" applyAlignment="1">
      <alignment horizontal="center"/>
    </xf>
    <xf numFmtId="164" fontId="21" fillId="0" borderId="14" xfId="44" applyFill="1" applyBorder="1" applyProtection="1"/>
    <xf numFmtId="164" fontId="21" fillId="0" borderId="0" xfId="44" applyFill="1" applyProtection="1"/>
    <xf numFmtId="171" fontId="39" fillId="0" borderId="16" xfId="47" applyNumberFormat="1" applyFont="1" applyFill="1" applyBorder="1" applyAlignment="1">
      <alignment horizontal="center"/>
    </xf>
    <xf numFmtId="0" fontId="57" fillId="0" borderId="16" xfId="47" applyFont="1" applyFill="1" applyBorder="1" applyAlignment="1">
      <alignment horizontal="left"/>
    </xf>
    <xf numFmtId="20" fontId="39" fillId="0" borderId="16" xfId="44" applyNumberFormat="1" applyFont="1" applyFill="1" applyBorder="1" applyAlignment="1">
      <alignment horizontal="center"/>
    </xf>
    <xf numFmtId="164" fontId="39" fillId="0" borderId="16" xfId="44" applyFont="1" applyFill="1" applyBorder="1" applyAlignment="1">
      <alignment horizontal="center"/>
    </xf>
    <xf numFmtId="20" fontId="39" fillId="0" borderId="27" xfId="44" applyNumberFormat="1" applyFont="1" applyFill="1" applyBorder="1" applyAlignment="1">
      <alignment horizontal="center"/>
    </xf>
    <xf numFmtId="171" fontId="41" fillId="0" borderId="13" xfId="47" applyNumberFormat="1" applyFont="1" applyFill="1" applyBorder="1" applyAlignment="1">
      <alignment horizontal="center"/>
    </xf>
    <xf numFmtId="164" fontId="41" fillId="0" borderId="17" xfId="44" applyFont="1" applyFill="1" applyBorder="1" applyAlignment="1">
      <alignment horizontal="left"/>
    </xf>
    <xf numFmtId="164" fontId="39" fillId="0" borderId="30" xfId="44" applyFont="1" applyFill="1" applyBorder="1" applyAlignment="1">
      <alignment shrinkToFit="1"/>
    </xf>
    <xf numFmtId="1" fontId="39" fillId="0" borderId="13" xfId="44" applyNumberFormat="1" applyFont="1" applyFill="1" applyBorder="1" applyAlignment="1">
      <alignment horizontal="center"/>
    </xf>
    <xf numFmtId="171" fontId="39" fillId="0" borderId="13" xfId="47" applyNumberFormat="1" applyFont="1" applyFill="1" applyBorder="1" applyAlignment="1">
      <alignment horizontal="center"/>
    </xf>
    <xf numFmtId="164" fontId="38" fillId="0" borderId="45" xfId="44" applyFont="1" applyFill="1" applyBorder="1" applyAlignment="1">
      <alignment horizontal="center" shrinkToFit="1"/>
    </xf>
    <xf numFmtId="164" fontId="39" fillId="0" borderId="13" xfId="44" applyFont="1" applyFill="1" applyBorder="1"/>
    <xf numFmtId="1" fontId="39" fillId="0" borderId="30" xfId="44" applyNumberFormat="1" applyFont="1" applyFill="1" applyBorder="1" applyAlignment="1">
      <alignment horizontal="center"/>
    </xf>
    <xf numFmtId="164" fontId="39" fillId="0" borderId="14" xfId="44" applyFont="1" applyFill="1" applyBorder="1"/>
    <xf numFmtId="164" fontId="39" fillId="0" borderId="0" xfId="44" applyFont="1" applyFill="1" applyBorder="1" applyAlignment="1">
      <alignment horizontal="center" shrinkToFit="1"/>
    </xf>
    <xf numFmtId="20" fontId="39" fillId="0" borderId="13" xfId="44" applyNumberFormat="1" applyFont="1" applyFill="1" applyBorder="1" applyAlignment="1">
      <alignment horizontal="center"/>
    </xf>
    <xf numFmtId="164" fontId="39" fillId="0" borderId="13" xfId="44" applyFont="1" applyFill="1" applyBorder="1" applyAlignment="1">
      <alignment horizontal="center"/>
    </xf>
    <xf numFmtId="20" fontId="39" fillId="0" borderId="25" xfId="44" applyNumberFormat="1" applyFont="1" applyFill="1" applyBorder="1" applyAlignment="1">
      <alignment horizontal="center"/>
    </xf>
    <xf numFmtId="164" fontId="39" fillId="0" borderId="13" xfId="44" applyFont="1" applyFill="1" applyBorder="1" applyAlignment="1">
      <alignment horizontal="center" shrinkToFit="1"/>
    </xf>
    <xf numFmtId="164" fontId="39" fillId="0" borderId="26" xfId="44" applyFont="1" applyFill="1" applyBorder="1" applyAlignment="1">
      <alignment shrinkToFit="1"/>
    </xf>
    <xf numFmtId="164" fontId="39" fillId="0" borderId="14" xfId="44" applyFont="1" applyFill="1" applyBorder="1" applyAlignment="1">
      <alignment horizontal="center" shrinkToFit="1"/>
    </xf>
    <xf numFmtId="0" fontId="57" fillId="0" borderId="24" xfId="47" applyFont="1" applyFill="1" applyBorder="1" applyAlignment="1">
      <alignment horizontal="left"/>
    </xf>
    <xf numFmtId="164" fontId="40" fillId="0" borderId="16" xfId="44" applyFont="1" applyFill="1" applyBorder="1" applyAlignment="1">
      <alignment shrinkToFit="1"/>
    </xf>
    <xf numFmtId="164" fontId="38" fillId="0" borderId="16" xfId="44" applyFont="1" applyFill="1" applyBorder="1" applyAlignment="1">
      <alignment horizontal="center" shrinkToFit="1"/>
    </xf>
    <xf numFmtId="164" fontId="40" fillId="0" borderId="31" xfId="44" applyFont="1" applyFill="1" applyBorder="1" applyAlignment="1">
      <alignment shrinkToFit="1"/>
    </xf>
    <xf numFmtId="171" fontId="41" fillId="0" borderId="14" xfId="47" applyNumberFormat="1" applyFont="1" applyFill="1" applyBorder="1" applyAlignment="1">
      <alignment horizontal="center"/>
    </xf>
    <xf numFmtId="0" fontId="59" fillId="0" borderId="22" xfId="47" applyFont="1" applyFill="1" applyBorder="1" applyAlignment="1">
      <alignment horizontal="left"/>
    </xf>
    <xf numFmtId="20" fontId="41" fillId="0" borderId="13" xfId="44" applyNumberFormat="1" applyFont="1" applyFill="1" applyBorder="1" applyAlignment="1">
      <alignment horizontal="center"/>
    </xf>
    <xf numFmtId="164" fontId="41" fillId="0" borderId="13" xfId="44" applyFont="1" applyFill="1" applyBorder="1" applyAlignment="1">
      <alignment horizontal="center"/>
    </xf>
    <xf numFmtId="164" fontId="38" fillId="0" borderId="26" xfId="44" applyFont="1" applyFill="1" applyBorder="1" applyAlignment="1">
      <alignment horizontal="center" shrinkToFit="1"/>
    </xf>
    <xf numFmtId="164" fontId="44" fillId="0" borderId="26" xfId="44" applyFont="1" applyFill="1" applyBorder="1" applyAlignment="1">
      <alignment horizontal="center"/>
    </xf>
    <xf numFmtId="164" fontId="39" fillId="0" borderId="15" xfId="44" applyFont="1" applyFill="1" applyBorder="1"/>
    <xf numFmtId="164" fontId="37" fillId="0" borderId="16" xfId="44" applyFont="1" applyFill="1" applyBorder="1" applyAlignment="1">
      <alignment wrapText="1" shrinkToFit="1"/>
    </xf>
    <xf numFmtId="164" fontId="38" fillId="0" borderId="31" xfId="44" applyFont="1" applyFill="1" applyBorder="1" applyAlignment="1">
      <alignment horizontal="center" shrinkToFit="1"/>
    </xf>
    <xf numFmtId="164" fontId="41" fillId="0" borderId="30" xfId="44" applyFont="1" applyFill="1" applyBorder="1" applyAlignment="1">
      <alignment horizontal="left"/>
    </xf>
    <xf numFmtId="20" fontId="41" fillId="0" borderId="33" xfId="44" applyNumberFormat="1" applyFont="1" applyFill="1" applyBorder="1" applyAlignment="1">
      <alignment horizontal="center"/>
    </xf>
    <xf numFmtId="164" fontId="38" fillId="0" borderId="30" xfId="44" applyFont="1" applyFill="1" applyBorder="1" applyAlignment="1">
      <alignment horizontal="center" shrinkToFit="1"/>
    </xf>
    <xf numFmtId="164" fontId="44" fillId="0" borderId="14" xfId="44" applyFont="1" applyFill="1" applyBorder="1" applyAlignment="1">
      <alignment horizontal="center" wrapText="1" shrinkToFit="1"/>
    </xf>
    <xf numFmtId="164" fontId="44" fillId="0" borderId="26" xfId="44" applyFont="1" applyBorder="1" applyAlignment="1">
      <alignment horizontal="center"/>
    </xf>
    <xf numFmtId="164" fontId="44" fillId="0" borderId="16" xfId="44" applyFont="1" applyBorder="1" applyAlignment="1">
      <alignment horizontal="center" wrapText="1" shrinkToFit="1"/>
    </xf>
    <xf numFmtId="164" fontId="44" fillId="0" borderId="16" xfId="44" applyFont="1" applyFill="1" applyBorder="1" applyAlignment="1">
      <alignment horizontal="center" wrapText="1" shrinkToFit="1"/>
    </xf>
    <xf numFmtId="164" fontId="44" fillId="0" borderId="25" xfId="44" applyFont="1" applyBorder="1" applyAlignment="1">
      <alignment horizontal="center" wrapText="1" shrinkToFit="1"/>
    </xf>
    <xf numFmtId="164" fontId="44" fillId="0" borderId="18" xfId="44" applyFont="1" applyBorder="1" applyAlignment="1">
      <alignment horizontal="center" wrapText="1" shrinkToFit="1"/>
    </xf>
    <xf numFmtId="164" fontId="44" fillId="0" borderId="18" xfId="44" applyFont="1" applyBorder="1" applyAlignment="1">
      <alignment horizontal="center"/>
    </xf>
    <xf numFmtId="164" fontId="44" fillId="0" borderId="27" xfId="44" applyFont="1" applyBorder="1" applyAlignment="1">
      <alignment horizontal="center" wrapText="1" shrinkToFit="1"/>
    </xf>
    <xf numFmtId="164" fontId="44" fillId="4" borderId="14" xfId="44" applyFont="1" applyFill="1" applyBorder="1" applyProtection="1"/>
    <xf numFmtId="164" fontId="44" fillId="0" borderId="13" xfId="44" applyFont="1" applyFill="1" applyBorder="1" applyAlignment="1">
      <alignment horizontal="center"/>
    </xf>
    <xf numFmtId="164" fontId="44" fillId="0" borderId="13" xfId="44" applyFont="1" applyFill="1" applyBorder="1" applyAlignment="1">
      <alignment horizontal="center" wrapText="1" shrinkToFit="1"/>
    </xf>
    <xf numFmtId="164" fontId="44" fillId="0" borderId="13" xfId="44" applyFont="1" applyBorder="1" applyAlignment="1" applyProtection="1">
      <alignment horizontal="center"/>
    </xf>
    <xf numFmtId="164" fontId="44" fillId="0" borderId="14" xfId="44" applyFont="1" applyBorder="1" applyAlignment="1" applyProtection="1">
      <alignment horizontal="center"/>
    </xf>
    <xf numFmtId="164" fontId="44" fillId="0" borderId="0" xfId="44" applyFont="1" applyAlignment="1">
      <alignment horizontal="center"/>
    </xf>
    <xf numFmtId="164" fontId="44" fillId="0" borderId="0" xfId="44" applyFont="1" applyFill="1" applyBorder="1" applyAlignment="1">
      <alignment shrinkToFit="1"/>
    </xf>
    <xf numFmtId="164" fontId="60" fillId="0" borderId="18" xfId="44" applyFont="1" applyFill="1" applyBorder="1" applyAlignment="1">
      <alignment wrapText="1" shrinkToFit="1"/>
    </xf>
    <xf numFmtId="1" fontId="44" fillId="0" borderId="26" xfId="44" applyNumberFormat="1" applyFont="1" applyFill="1" applyBorder="1" applyAlignment="1">
      <alignment horizontal="center"/>
    </xf>
    <xf numFmtId="164" fontId="43" fillId="0" borderId="14" xfId="44" applyFont="1" applyFill="1" applyBorder="1" applyAlignment="1">
      <alignment horizontal="center" shrinkToFit="1"/>
    </xf>
    <xf numFmtId="164" fontId="21" fillId="4" borderId="33" xfId="44" applyFill="1" applyBorder="1" applyProtection="1"/>
    <xf numFmtId="164" fontId="21" fillId="4" borderId="46" xfId="44" applyFill="1" applyBorder="1" applyProtection="1"/>
    <xf numFmtId="164" fontId="21" fillId="4" borderId="34" xfId="44" applyFill="1" applyBorder="1" applyProtection="1"/>
    <xf numFmtId="164" fontId="21" fillId="4" borderId="17" xfId="44" applyFill="1" applyBorder="1" applyProtection="1"/>
    <xf numFmtId="164" fontId="21" fillId="19" borderId="13" xfId="44" applyFill="1" applyBorder="1" applyAlignment="1">
      <alignment horizontal="center" vertical="center"/>
    </xf>
    <xf numFmtId="164" fontId="47" fillId="0" borderId="0" xfId="44" applyFont="1" applyAlignment="1" applyProtection="1">
      <alignment horizontal="center"/>
    </xf>
    <xf numFmtId="164" fontId="39" fillId="0" borderId="45" xfId="44" applyFont="1" applyFill="1" applyBorder="1" applyAlignment="1">
      <alignment shrinkToFit="1"/>
    </xf>
    <xf numFmtId="164" fontId="44" fillId="0" borderId="30" xfId="44" applyFont="1" applyBorder="1" applyAlignment="1">
      <alignment horizontal="center"/>
    </xf>
    <xf numFmtId="164" fontId="44" fillId="0" borderId="31" xfId="44" applyFont="1" applyBorder="1" applyAlignment="1">
      <alignment horizontal="center" wrapText="1" shrinkToFit="1"/>
    </xf>
  </cellXfs>
  <cellStyles count="48"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Normalny" xfId="0" builtinId="0" customBuiltin="1"/>
    <cellStyle name="Normalny_plany_niestacjonarne_WPiT 2014-2015 lato 02.02.15" xfId="44"/>
    <cellStyle name="Normalny_plany_niestacjonarne_WPiT 2014-2015 lato 02.02.15 2" xfId="47"/>
    <cellStyle name="Result" xfId="45"/>
    <cellStyle name="Result2" xfId="46"/>
  </cellStyles>
  <dxfs count="0"/>
  <tableStyles count="0" defaultTableStyle="TableStyleMedium2" defaultPivotStyle="PivotStyleLight16"/>
  <colors>
    <mruColors>
      <color rgb="FFF995F4"/>
      <color rgb="FFFFCCFF"/>
      <color rgb="FFFFFF99"/>
      <color rgb="FFFCC0F9"/>
      <color rgb="FFCCECFF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4" sqref="B4"/>
    </sheetView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38"/>
  <sheetViews>
    <sheetView tabSelected="1" zoomScaleNormal="100" workbookViewId="0">
      <selection activeCell="L20" sqref="L20"/>
    </sheetView>
  </sheetViews>
  <sheetFormatPr defaultRowHeight="14.25"/>
  <cols>
    <col min="1" max="1" width="9.5" style="17" customWidth="1"/>
    <col min="2" max="2" width="9.125" style="17" customWidth="1"/>
    <col min="3" max="3" width="6.5" style="17" customWidth="1"/>
    <col min="4" max="4" width="1.875" style="17" customWidth="1"/>
    <col min="5" max="5" width="6.5" style="17" customWidth="1"/>
    <col min="6" max="6" width="55.5" style="17" customWidth="1"/>
    <col min="7" max="7" width="7.625" style="18" customWidth="1"/>
    <col min="8" max="8" width="21.625" style="19" customWidth="1"/>
    <col min="9" max="9" width="10.75" style="20" customWidth="1"/>
    <col min="10" max="10" width="8.625" style="17" customWidth="1"/>
    <col min="11" max="11" width="29.25" style="17" customWidth="1"/>
    <col min="12" max="12" width="40.25" style="17" customWidth="1"/>
    <col min="13" max="13" width="10.625" style="17" customWidth="1"/>
    <col min="14" max="14" width="11.125" style="17" customWidth="1"/>
    <col min="15" max="1021" width="8.5" style="17" customWidth="1"/>
    <col min="1022" max="1022" width="9" customWidth="1"/>
  </cols>
  <sheetData>
    <row r="1" spans="1:17" ht="23.25">
      <c r="A1" s="16" t="s">
        <v>38</v>
      </c>
      <c r="I1" s="302"/>
      <c r="J1" s="302"/>
    </row>
    <row r="2" spans="1:17" ht="23.25">
      <c r="A2" s="21" t="s">
        <v>19</v>
      </c>
      <c r="B2" s="22" t="s">
        <v>20</v>
      </c>
      <c r="F2" s="121" t="s">
        <v>44</v>
      </c>
      <c r="H2" s="23"/>
      <c r="I2" s="70"/>
    </row>
    <row r="3" spans="1:17" ht="25.5" customHeight="1">
      <c r="A3" s="21" t="s">
        <v>21</v>
      </c>
      <c r="B3" s="97" t="s">
        <v>71</v>
      </c>
      <c r="C3" s="113"/>
      <c r="D3" s="113"/>
      <c r="E3" s="113"/>
      <c r="F3" s="120"/>
      <c r="G3" s="35"/>
      <c r="H3" s="23"/>
      <c r="I3" s="24"/>
    </row>
    <row r="4" spans="1:17" ht="23.25">
      <c r="A4" s="21" t="s">
        <v>22</v>
      </c>
      <c r="B4" s="114" t="s">
        <v>43</v>
      </c>
      <c r="F4" s="71" t="s">
        <v>23</v>
      </c>
      <c r="G4" s="36"/>
      <c r="H4" s="92" t="s">
        <v>92</v>
      </c>
      <c r="I4" s="26"/>
    </row>
    <row r="5" spans="1:17" ht="23.25">
      <c r="A5" s="21" t="s">
        <v>24</v>
      </c>
      <c r="B5" s="115" t="s">
        <v>37</v>
      </c>
      <c r="C5" s="116"/>
      <c r="F5" s="28"/>
      <c r="G5" s="25"/>
      <c r="H5" s="85"/>
      <c r="I5" s="29"/>
      <c r="J5" s="30"/>
      <c r="K5" s="31"/>
    </row>
    <row r="6" spans="1:17" ht="19.5" thickBot="1">
      <c r="A6" s="21"/>
      <c r="B6" s="27"/>
      <c r="F6" s="28"/>
      <c r="G6" s="32"/>
      <c r="H6" s="98"/>
    </row>
    <row r="7" spans="1:17" s="33" customFormat="1" ht="24.75" thickBot="1">
      <c r="A7" s="59" t="s">
        <v>25</v>
      </c>
      <c r="B7" s="37" t="s">
        <v>34</v>
      </c>
      <c r="C7" s="301" t="s">
        <v>26</v>
      </c>
      <c r="D7" s="301"/>
      <c r="E7" s="301"/>
      <c r="F7" s="59" t="s">
        <v>27</v>
      </c>
      <c r="G7" s="38" t="s">
        <v>28</v>
      </c>
      <c r="H7" s="38" t="s">
        <v>29</v>
      </c>
      <c r="I7" s="39" t="s">
        <v>30</v>
      </c>
      <c r="J7" s="40" t="s">
        <v>33</v>
      </c>
      <c r="K7" s="17"/>
      <c r="L7" s="17"/>
      <c r="M7" s="17"/>
      <c r="N7" s="17"/>
      <c r="O7" s="17"/>
      <c r="P7" s="17"/>
      <c r="Q7" s="17"/>
    </row>
    <row r="8" spans="1:17" s="33" customFormat="1" ht="12.75">
      <c r="A8" s="122">
        <v>45934</v>
      </c>
      <c r="B8" s="150" t="str">
        <f t="shared" ref="B8:B71" si="0">IF(WEEKDAY(A8,2)=5,"piątek",IF(WEEKDAY(A8,2)=6,"sobota",IF(WEEKDAY(A8,2)=7,"niedziela","Błąd")))</f>
        <v>sobota</v>
      </c>
      <c r="C8" s="105">
        <v>0.33333333333333331</v>
      </c>
      <c r="D8" s="54" t="s">
        <v>31</v>
      </c>
      <c r="E8" s="151">
        <v>0.43402777777777773</v>
      </c>
      <c r="F8" s="89" t="s">
        <v>59</v>
      </c>
      <c r="G8" s="168"/>
      <c r="H8" s="153" t="s">
        <v>74</v>
      </c>
      <c r="I8" s="43" t="s">
        <v>73</v>
      </c>
      <c r="J8" s="79">
        <v>3</v>
      </c>
      <c r="K8" s="17"/>
      <c r="L8" s="17"/>
      <c r="M8" s="17"/>
      <c r="N8" s="17"/>
      <c r="O8" s="17"/>
      <c r="P8" s="17"/>
      <c r="Q8" s="17"/>
    </row>
    <row r="9" spans="1:17" s="33" customFormat="1" ht="12.75">
      <c r="A9" s="123">
        <v>45934</v>
      </c>
      <c r="B9" s="147" t="str">
        <f t="shared" si="0"/>
        <v>sobota</v>
      </c>
      <c r="C9" s="106">
        <v>0.44097222222222227</v>
      </c>
      <c r="D9" s="49" t="s">
        <v>31</v>
      </c>
      <c r="E9" s="148">
        <v>0.54166666666666663</v>
      </c>
      <c r="F9" s="90" t="s">
        <v>61</v>
      </c>
      <c r="G9" s="166"/>
      <c r="H9" s="66" t="s">
        <v>75</v>
      </c>
      <c r="I9" s="47" t="s">
        <v>73</v>
      </c>
      <c r="J9" s="78">
        <v>3</v>
      </c>
      <c r="K9" s="31"/>
      <c r="L9" s="17"/>
      <c r="M9" s="17"/>
      <c r="N9" s="17"/>
      <c r="O9" s="17"/>
      <c r="P9" s="17"/>
      <c r="Q9" s="17"/>
    </row>
    <row r="10" spans="1:17" s="33" customFormat="1" ht="12.75" customHeight="1">
      <c r="A10" s="123">
        <v>45934</v>
      </c>
      <c r="B10" s="147" t="str">
        <f t="shared" si="0"/>
        <v>sobota</v>
      </c>
      <c r="C10" s="106">
        <v>0.5625</v>
      </c>
      <c r="D10" s="49" t="s">
        <v>31</v>
      </c>
      <c r="E10" s="148">
        <v>0.66319444444444442</v>
      </c>
      <c r="F10" s="91" t="s">
        <v>52</v>
      </c>
      <c r="G10" s="166"/>
      <c r="H10" s="72" t="s">
        <v>55</v>
      </c>
      <c r="I10" s="49" t="s">
        <v>73</v>
      </c>
      <c r="J10" s="78">
        <v>3</v>
      </c>
      <c r="K10" s="17"/>
      <c r="L10" s="17"/>
      <c r="M10" s="17"/>
      <c r="N10" s="17"/>
      <c r="O10" s="17"/>
      <c r="P10" s="17"/>
      <c r="Q10" s="17"/>
    </row>
    <row r="11" spans="1:17" s="33" customFormat="1" ht="12.75" customHeight="1">
      <c r="A11" s="123">
        <v>45934</v>
      </c>
      <c r="B11" s="147" t="str">
        <f t="shared" si="0"/>
        <v>sobota</v>
      </c>
      <c r="C11" s="106">
        <v>0.67013888888888884</v>
      </c>
      <c r="D11" s="49" t="s">
        <v>31</v>
      </c>
      <c r="E11" s="148">
        <v>0.77083333333333337</v>
      </c>
      <c r="F11" s="90" t="s">
        <v>61</v>
      </c>
      <c r="G11" s="166"/>
      <c r="H11" s="72" t="s">
        <v>42</v>
      </c>
      <c r="I11" s="49" t="s">
        <v>73</v>
      </c>
      <c r="J11" s="78">
        <v>3</v>
      </c>
      <c r="K11" s="17"/>
      <c r="L11" s="17"/>
      <c r="M11" s="17"/>
      <c r="N11" s="17"/>
      <c r="O11" s="17"/>
      <c r="P11" s="17"/>
      <c r="Q11" s="17"/>
    </row>
    <row r="12" spans="1:17" s="33" customFormat="1" ht="12.75" customHeight="1" thickBot="1">
      <c r="A12" s="132">
        <v>45934</v>
      </c>
      <c r="B12" s="156" t="str">
        <f t="shared" si="0"/>
        <v>sobota</v>
      </c>
      <c r="C12" s="107">
        <v>0.77777777777777779</v>
      </c>
      <c r="D12" s="52" t="s">
        <v>31</v>
      </c>
      <c r="E12" s="157">
        <v>0.87847222222222221</v>
      </c>
      <c r="F12" s="187" t="s">
        <v>48</v>
      </c>
      <c r="G12" s="175"/>
      <c r="H12" s="221" t="s">
        <v>40</v>
      </c>
      <c r="I12" s="185" t="s">
        <v>73</v>
      </c>
      <c r="J12" s="53">
        <v>3</v>
      </c>
      <c r="K12" s="17"/>
      <c r="L12" s="17"/>
      <c r="M12" s="17"/>
      <c r="N12" s="17"/>
      <c r="O12" s="17"/>
      <c r="P12" s="17"/>
      <c r="Q12" s="17"/>
    </row>
    <row r="13" spans="1:17" s="33" customFormat="1" ht="12.75">
      <c r="A13" s="123">
        <v>45935</v>
      </c>
      <c r="B13" s="126" t="str">
        <f t="shared" si="0"/>
        <v>niedziela</v>
      </c>
      <c r="C13" s="100">
        <v>0.33333333333333331</v>
      </c>
      <c r="D13" s="49" t="s">
        <v>31</v>
      </c>
      <c r="E13" s="106">
        <v>0.43402777777777773</v>
      </c>
      <c r="F13" s="61" t="s">
        <v>56</v>
      </c>
      <c r="G13" s="165"/>
      <c r="H13" s="66" t="s">
        <v>72</v>
      </c>
      <c r="I13" s="49" t="s">
        <v>73</v>
      </c>
      <c r="J13" s="78">
        <v>3</v>
      </c>
      <c r="K13" s="31"/>
      <c r="L13" s="17"/>
      <c r="M13" s="17"/>
      <c r="N13" s="17"/>
      <c r="O13" s="17"/>
      <c r="P13" s="17"/>
      <c r="Q13" s="17"/>
    </row>
    <row r="14" spans="1:17" s="33" customFormat="1" ht="12.75">
      <c r="A14" s="123">
        <v>45935</v>
      </c>
      <c r="B14" s="126" t="str">
        <f t="shared" si="0"/>
        <v>niedziela</v>
      </c>
      <c r="C14" s="100">
        <v>0.44097222222222227</v>
      </c>
      <c r="D14" s="49" t="s">
        <v>31</v>
      </c>
      <c r="E14" s="106">
        <v>0.54166666666666663</v>
      </c>
      <c r="F14" s="90" t="s">
        <v>59</v>
      </c>
      <c r="G14" s="165"/>
      <c r="H14" s="66" t="s">
        <v>74</v>
      </c>
      <c r="I14" s="47" t="s">
        <v>73</v>
      </c>
      <c r="J14" s="78">
        <v>3</v>
      </c>
      <c r="K14" s="17"/>
      <c r="L14" s="17"/>
      <c r="M14" s="17"/>
      <c r="N14" s="17"/>
      <c r="O14" s="17"/>
      <c r="P14" s="17"/>
      <c r="Q14" s="17"/>
    </row>
    <row r="15" spans="1:17" s="33" customFormat="1" ht="12.75">
      <c r="A15" s="123">
        <v>45935</v>
      </c>
      <c r="B15" s="126" t="str">
        <f t="shared" si="0"/>
        <v>niedziela</v>
      </c>
      <c r="C15" s="100">
        <v>0.5625</v>
      </c>
      <c r="D15" s="49" t="s">
        <v>31</v>
      </c>
      <c r="E15" s="106">
        <v>0.66319444444444442</v>
      </c>
      <c r="F15" s="91" t="s">
        <v>52</v>
      </c>
      <c r="G15" s="166"/>
      <c r="H15" s="72" t="s">
        <v>55</v>
      </c>
      <c r="I15" s="49" t="s">
        <v>73</v>
      </c>
      <c r="J15" s="78">
        <v>3</v>
      </c>
      <c r="K15" s="17"/>
      <c r="L15" s="17"/>
      <c r="M15" s="17"/>
      <c r="N15" s="17"/>
      <c r="O15" s="17"/>
      <c r="P15" s="17"/>
      <c r="Q15" s="17"/>
    </row>
    <row r="16" spans="1:17" s="33" customFormat="1" ht="12.75">
      <c r="A16" s="123">
        <v>45935</v>
      </c>
      <c r="B16" s="126" t="str">
        <f t="shared" si="0"/>
        <v>niedziela</v>
      </c>
      <c r="C16" s="100">
        <v>0.67013888888888884</v>
      </c>
      <c r="D16" s="49" t="s">
        <v>31</v>
      </c>
      <c r="E16" s="106">
        <v>0.73611111111111116</v>
      </c>
      <c r="F16" s="90" t="s">
        <v>61</v>
      </c>
      <c r="G16" s="166"/>
      <c r="H16" s="66" t="s">
        <v>76</v>
      </c>
      <c r="I16" s="49" t="s">
        <v>73</v>
      </c>
      <c r="J16" s="78">
        <v>2</v>
      </c>
      <c r="K16" s="17"/>
      <c r="L16" s="17"/>
      <c r="M16" s="17"/>
      <c r="N16" s="17"/>
      <c r="O16" s="17"/>
      <c r="P16" s="17"/>
      <c r="Q16" s="17"/>
    </row>
    <row r="17" spans="1:17" s="33" customFormat="1" ht="13.5" thickBot="1">
      <c r="A17" s="123">
        <v>45935</v>
      </c>
      <c r="B17" s="126" t="str">
        <f t="shared" si="0"/>
        <v>niedziela</v>
      </c>
      <c r="C17" s="100">
        <v>0.77777777777777779</v>
      </c>
      <c r="D17" s="49" t="s">
        <v>31</v>
      </c>
      <c r="E17" s="106">
        <v>0.87847222222222221</v>
      </c>
      <c r="F17" s="202" t="s">
        <v>70</v>
      </c>
      <c r="G17" s="166"/>
      <c r="H17" s="66" t="s">
        <v>69</v>
      </c>
      <c r="I17" s="47" t="s">
        <v>73</v>
      </c>
      <c r="J17" s="78">
        <v>3</v>
      </c>
      <c r="K17" s="31"/>
      <c r="L17" s="17"/>
      <c r="M17" s="17"/>
      <c r="N17" s="17"/>
      <c r="O17" s="17"/>
      <c r="P17" s="17"/>
      <c r="Q17" s="17"/>
    </row>
    <row r="18" spans="1:17" s="33" customFormat="1" ht="13.5" thickBot="1">
      <c r="A18" s="225"/>
      <c r="B18" s="226"/>
      <c r="C18" s="227"/>
      <c r="D18" s="228"/>
      <c r="E18" s="227"/>
      <c r="F18" s="198"/>
      <c r="G18" s="215"/>
      <c r="H18" s="198"/>
      <c r="I18" s="217"/>
      <c r="J18" s="218"/>
      <c r="K18" s="87"/>
      <c r="L18" s="17"/>
      <c r="M18" s="17"/>
      <c r="N18" s="17"/>
      <c r="O18" s="17"/>
      <c r="P18" s="17"/>
      <c r="Q18" s="17"/>
    </row>
    <row r="19" spans="1:17" s="33" customFormat="1" ht="12.75">
      <c r="A19" s="122">
        <v>45948</v>
      </c>
      <c r="B19" s="135" t="str">
        <f t="shared" si="0"/>
        <v>sobota</v>
      </c>
      <c r="C19" s="105">
        <v>0.33333333333333331</v>
      </c>
      <c r="D19" s="54" t="s">
        <v>31</v>
      </c>
      <c r="E19" s="151">
        <v>0.43402777777777773</v>
      </c>
      <c r="F19" s="89" t="s">
        <v>60</v>
      </c>
      <c r="G19" s="165"/>
      <c r="H19" s="66" t="s">
        <v>74</v>
      </c>
      <c r="I19" s="43" t="s">
        <v>83</v>
      </c>
      <c r="J19" s="79">
        <v>3</v>
      </c>
      <c r="K19" s="17"/>
      <c r="L19" s="17"/>
      <c r="M19" s="17"/>
      <c r="N19" s="17"/>
      <c r="O19" s="17"/>
      <c r="P19" s="17"/>
      <c r="Q19" s="17"/>
    </row>
    <row r="20" spans="1:17" s="33" customFormat="1" ht="12.75">
      <c r="A20" s="123">
        <v>45948</v>
      </c>
      <c r="B20" s="135" t="str">
        <f t="shared" si="0"/>
        <v>sobota</v>
      </c>
      <c r="C20" s="106">
        <v>0.44097222222222227</v>
      </c>
      <c r="D20" s="49" t="s">
        <v>31</v>
      </c>
      <c r="E20" s="148">
        <v>0.54166666666666663</v>
      </c>
      <c r="F20" s="90" t="s">
        <v>62</v>
      </c>
      <c r="G20" s="166"/>
      <c r="H20" s="72" t="s">
        <v>75</v>
      </c>
      <c r="I20" s="47" t="s">
        <v>84</v>
      </c>
      <c r="J20" s="78">
        <v>3</v>
      </c>
      <c r="K20" s="17"/>
      <c r="L20" s="17"/>
      <c r="M20" s="17"/>
      <c r="N20" s="17"/>
      <c r="O20" s="17"/>
      <c r="P20" s="17"/>
      <c r="Q20" s="17"/>
    </row>
    <row r="21" spans="1:17" s="33" customFormat="1" ht="12.75">
      <c r="A21" s="123">
        <v>45948</v>
      </c>
      <c r="B21" s="135" t="str">
        <f t="shared" ref="B21:B22" si="1">IF(WEEKDAY(A21,2)=5,"piątek",IF(WEEKDAY(A21,2)=6,"sobota",IF(WEEKDAY(A21,2)=7,"niedziela","Błąd")))</f>
        <v>sobota</v>
      </c>
      <c r="C21" s="106">
        <v>0.5625</v>
      </c>
      <c r="D21" s="49" t="s">
        <v>31</v>
      </c>
      <c r="E21" s="148">
        <v>0.66319444444444442</v>
      </c>
      <c r="F21" s="91" t="s">
        <v>57</v>
      </c>
      <c r="G21" s="166"/>
      <c r="H21" s="72" t="s">
        <v>80</v>
      </c>
      <c r="I21" s="47" t="s">
        <v>82</v>
      </c>
      <c r="J21" s="78">
        <v>3</v>
      </c>
      <c r="K21" s="17"/>
      <c r="L21" s="17"/>
      <c r="M21" s="17"/>
      <c r="N21" s="17"/>
      <c r="O21" s="17"/>
      <c r="P21" s="17"/>
      <c r="Q21" s="17"/>
    </row>
    <row r="22" spans="1:17" s="33" customFormat="1" ht="12.75">
      <c r="A22" s="123">
        <v>45948</v>
      </c>
      <c r="B22" s="135" t="str">
        <f t="shared" si="1"/>
        <v>sobota</v>
      </c>
      <c r="C22" s="106">
        <v>0.67013888888888884</v>
      </c>
      <c r="D22" s="49" t="s">
        <v>31</v>
      </c>
      <c r="E22" s="148">
        <v>0.77083333333333337</v>
      </c>
      <c r="F22" s="91" t="s">
        <v>53</v>
      </c>
      <c r="G22" s="166"/>
      <c r="H22" s="72" t="s">
        <v>55</v>
      </c>
      <c r="I22" s="47" t="s">
        <v>85</v>
      </c>
      <c r="J22" s="78">
        <v>3</v>
      </c>
      <c r="K22" s="17"/>
      <c r="L22" s="17"/>
      <c r="M22" s="17"/>
      <c r="N22" s="17"/>
      <c r="O22" s="17"/>
      <c r="P22" s="17"/>
      <c r="Q22" s="17"/>
    </row>
    <row r="23" spans="1:17" s="33" customFormat="1" ht="13.5" thickBot="1">
      <c r="A23" s="123">
        <v>45948</v>
      </c>
      <c r="B23" s="135" t="str">
        <f t="shared" si="0"/>
        <v>sobota</v>
      </c>
      <c r="C23" s="107">
        <v>0.77777777777777779</v>
      </c>
      <c r="D23" s="52" t="s">
        <v>31</v>
      </c>
      <c r="E23" s="157">
        <v>0.87847222222222221</v>
      </c>
      <c r="F23" s="62" t="s">
        <v>58</v>
      </c>
      <c r="G23" s="165"/>
      <c r="H23" s="61" t="s">
        <v>65</v>
      </c>
      <c r="I23" s="47">
        <v>305</v>
      </c>
      <c r="J23" s="78">
        <v>3</v>
      </c>
      <c r="K23" s="17"/>
      <c r="L23" s="17"/>
      <c r="M23" s="17"/>
      <c r="N23" s="17"/>
      <c r="O23" s="17"/>
      <c r="P23" s="17"/>
      <c r="Q23" s="17"/>
    </row>
    <row r="24" spans="1:17" s="33" customFormat="1" ht="12.75" customHeight="1">
      <c r="A24" s="127">
        <v>45949</v>
      </c>
      <c r="B24" s="128" t="str">
        <f t="shared" si="0"/>
        <v>niedziela</v>
      </c>
      <c r="C24" s="99">
        <v>0.33333333333333331</v>
      </c>
      <c r="D24" s="54" t="s">
        <v>31</v>
      </c>
      <c r="E24" s="105">
        <v>0.43402777777777773</v>
      </c>
      <c r="F24" s="188" t="s">
        <v>53</v>
      </c>
      <c r="G24" s="167"/>
      <c r="H24" s="163" t="s">
        <v>55</v>
      </c>
      <c r="I24" s="43" t="s">
        <v>86</v>
      </c>
      <c r="J24" s="79">
        <v>3</v>
      </c>
      <c r="K24" s="31"/>
      <c r="L24" s="17"/>
      <c r="M24" s="17"/>
      <c r="N24" s="17"/>
      <c r="O24" s="17"/>
      <c r="P24" s="17"/>
      <c r="Q24" s="17"/>
    </row>
    <row r="25" spans="1:17" s="33" customFormat="1" ht="12.75" customHeight="1">
      <c r="A25" s="129">
        <v>45949</v>
      </c>
      <c r="B25" s="124" t="str">
        <f t="shared" si="0"/>
        <v>niedziela</v>
      </c>
      <c r="C25" s="100">
        <v>0.44097222222222227</v>
      </c>
      <c r="D25" s="49" t="s">
        <v>31</v>
      </c>
      <c r="E25" s="106">
        <v>0.54166666666666663</v>
      </c>
      <c r="F25" s="62" t="s">
        <v>58</v>
      </c>
      <c r="G25" s="165"/>
      <c r="H25" s="61" t="s">
        <v>65</v>
      </c>
      <c r="I25" s="47">
        <v>305</v>
      </c>
      <c r="J25" s="78">
        <v>3</v>
      </c>
      <c r="K25" s="17"/>
      <c r="L25" s="17"/>
      <c r="M25" s="17"/>
      <c r="N25" s="17"/>
      <c r="O25" s="17"/>
      <c r="P25" s="17"/>
      <c r="Q25" s="17"/>
    </row>
    <row r="26" spans="1:17" s="33" customFormat="1" ht="12.75" customHeight="1">
      <c r="A26" s="129">
        <v>45949</v>
      </c>
      <c r="B26" s="124" t="str">
        <f t="shared" si="0"/>
        <v>niedziela</v>
      </c>
      <c r="C26" s="100">
        <v>0.5625</v>
      </c>
      <c r="D26" s="49" t="s">
        <v>31</v>
      </c>
      <c r="E26" s="106">
        <v>0.66319444444444442</v>
      </c>
      <c r="F26" s="90" t="s">
        <v>60</v>
      </c>
      <c r="G26" s="165"/>
      <c r="H26" s="66" t="s">
        <v>74</v>
      </c>
      <c r="I26" s="49" t="s">
        <v>87</v>
      </c>
      <c r="J26" s="78">
        <v>3</v>
      </c>
      <c r="K26" s="17"/>
      <c r="L26" s="17"/>
      <c r="M26" s="17"/>
      <c r="N26" s="17"/>
      <c r="O26" s="17"/>
      <c r="P26" s="17"/>
      <c r="Q26" s="17"/>
    </row>
    <row r="27" spans="1:17" s="33" customFormat="1" ht="12.75" customHeight="1">
      <c r="A27" s="129">
        <v>45949</v>
      </c>
      <c r="B27" s="126" t="str">
        <f t="shared" si="0"/>
        <v>niedziela</v>
      </c>
      <c r="C27" s="100">
        <v>0.67013888888888884</v>
      </c>
      <c r="D27" s="49" t="s">
        <v>31</v>
      </c>
      <c r="E27" s="106">
        <v>0.77083333333333337</v>
      </c>
      <c r="F27" s="77" t="s">
        <v>46</v>
      </c>
      <c r="G27" s="204"/>
      <c r="H27" s="61" t="s">
        <v>47</v>
      </c>
      <c r="I27" s="67">
        <v>212</v>
      </c>
      <c r="J27" s="78">
        <v>3</v>
      </c>
      <c r="K27" s="17"/>
      <c r="L27" s="17"/>
      <c r="M27" s="17"/>
      <c r="N27" s="17"/>
      <c r="O27" s="17"/>
      <c r="P27" s="17"/>
      <c r="Q27" s="17"/>
    </row>
    <row r="28" spans="1:17" s="33" customFormat="1" ht="12.75" customHeight="1" thickBot="1">
      <c r="A28" s="130">
        <v>45949</v>
      </c>
      <c r="B28" s="126" t="str">
        <f t="shared" si="0"/>
        <v>niedziela</v>
      </c>
      <c r="C28" s="100">
        <v>0.77777777777777779</v>
      </c>
      <c r="D28" s="49" t="s">
        <v>31</v>
      </c>
      <c r="E28" s="106">
        <v>0.87847222222222221</v>
      </c>
      <c r="F28" s="90" t="s">
        <v>63</v>
      </c>
      <c r="G28" s="166"/>
      <c r="H28" s="66"/>
      <c r="I28" s="47"/>
      <c r="J28" s="78">
        <v>3</v>
      </c>
      <c r="K28" s="31"/>
      <c r="L28" s="17"/>
      <c r="M28" s="17"/>
      <c r="N28" s="17"/>
      <c r="O28" s="17"/>
      <c r="P28" s="17"/>
      <c r="Q28" s="17"/>
    </row>
    <row r="29" spans="1:17" s="33" customFormat="1" ht="12.75" customHeight="1" thickBot="1">
      <c r="A29" s="199">
        <v>45954</v>
      </c>
      <c r="B29" s="200" t="str">
        <f t="shared" si="0"/>
        <v>piątek</v>
      </c>
      <c r="C29" s="196">
        <v>0.77777777777777779</v>
      </c>
      <c r="D29" s="197" t="s">
        <v>31</v>
      </c>
      <c r="E29" s="201">
        <v>0.87847222222222221</v>
      </c>
      <c r="F29" s="297"/>
      <c r="G29" s="300"/>
      <c r="H29" s="298"/>
      <c r="I29" s="300"/>
      <c r="J29" s="299"/>
      <c r="K29" s="17"/>
      <c r="L29" s="17"/>
      <c r="M29" s="17"/>
      <c r="N29" s="17"/>
      <c r="O29" s="17"/>
      <c r="P29" s="17"/>
      <c r="Q29" s="17"/>
    </row>
    <row r="30" spans="1:17" s="33" customFormat="1" ht="12.75" customHeight="1">
      <c r="A30" s="123">
        <v>45955</v>
      </c>
      <c r="B30" s="128" t="str">
        <f t="shared" si="0"/>
        <v>sobota</v>
      </c>
      <c r="C30" s="99">
        <v>0.33333333333333331</v>
      </c>
      <c r="D30" s="54" t="s">
        <v>31</v>
      </c>
      <c r="E30" s="105">
        <v>0.43402777777777773</v>
      </c>
      <c r="F30" s="183" t="s">
        <v>50</v>
      </c>
      <c r="G30" s="42"/>
      <c r="H30" s="153" t="s">
        <v>42</v>
      </c>
      <c r="I30" s="69" t="s">
        <v>73</v>
      </c>
      <c r="J30" s="79">
        <v>3</v>
      </c>
      <c r="K30" s="17"/>
      <c r="L30" s="17"/>
      <c r="M30" s="17"/>
      <c r="N30" s="17"/>
      <c r="O30" s="17"/>
      <c r="P30" s="17"/>
      <c r="Q30" s="17"/>
    </row>
    <row r="31" spans="1:17" s="33" customFormat="1" ht="12.75" customHeight="1">
      <c r="A31" s="123">
        <v>45955</v>
      </c>
      <c r="B31" s="131" t="str">
        <f t="shared" si="0"/>
        <v>sobota</v>
      </c>
      <c r="C31" s="100">
        <v>0.44097222222222227</v>
      </c>
      <c r="D31" s="49" t="s">
        <v>31</v>
      </c>
      <c r="E31" s="106">
        <v>0.54166666666666663</v>
      </c>
      <c r="F31" s="77" t="s">
        <v>56</v>
      </c>
      <c r="G31" s="84"/>
      <c r="H31" s="66" t="s">
        <v>72</v>
      </c>
      <c r="I31" s="67" t="s">
        <v>73</v>
      </c>
      <c r="J31" s="78">
        <v>3</v>
      </c>
      <c r="K31" s="31"/>
      <c r="L31" s="17"/>
      <c r="M31" s="17"/>
      <c r="N31" s="17"/>
      <c r="O31" s="17"/>
      <c r="P31" s="17"/>
      <c r="Q31" s="17"/>
    </row>
    <row r="32" spans="1:17" s="33" customFormat="1" ht="12.75" customHeight="1">
      <c r="A32" s="123">
        <v>45955</v>
      </c>
      <c r="B32" s="131" t="str">
        <f t="shared" si="0"/>
        <v>sobota</v>
      </c>
      <c r="C32" s="100">
        <v>0.5625</v>
      </c>
      <c r="D32" s="49" t="s">
        <v>31</v>
      </c>
      <c r="E32" s="106">
        <v>0.66319444444444442</v>
      </c>
      <c r="F32" s="93" t="s">
        <v>48</v>
      </c>
      <c r="G32" s="46"/>
      <c r="H32" s="66" t="s">
        <v>40</v>
      </c>
      <c r="I32" s="67" t="s">
        <v>73</v>
      </c>
      <c r="J32" s="78">
        <v>3</v>
      </c>
      <c r="K32" s="17"/>
      <c r="L32" s="17"/>
      <c r="M32" s="17"/>
      <c r="N32" s="17"/>
      <c r="O32" s="17"/>
      <c r="P32" s="17"/>
      <c r="Q32" s="17"/>
    </row>
    <row r="33" spans="1:17" s="33" customFormat="1" ht="12.75" customHeight="1">
      <c r="A33" s="123">
        <v>45955</v>
      </c>
      <c r="B33" s="131" t="str">
        <f t="shared" si="0"/>
        <v>sobota</v>
      </c>
      <c r="C33" s="100">
        <v>0.67013888888888884</v>
      </c>
      <c r="D33" s="49" t="s">
        <v>31</v>
      </c>
      <c r="E33" s="106">
        <v>0.77083333333333337</v>
      </c>
      <c r="F33" s="182" t="s">
        <v>59</v>
      </c>
      <c r="G33" s="84"/>
      <c r="H33" s="66" t="s">
        <v>74</v>
      </c>
      <c r="I33" s="186" t="s">
        <v>73</v>
      </c>
      <c r="J33" s="78">
        <v>3</v>
      </c>
      <c r="K33" s="31"/>
      <c r="L33" s="17"/>
      <c r="M33" s="17"/>
      <c r="N33" s="17"/>
      <c r="O33" s="17"/>
      <c r="P33" s="17"/>
      <c r="Q33" s="17"/>
    </row>
    <row r="34" spans="1:17" s="33" customFormat="1" ht="12.75" customHeight="1" thickBot="1">
      <c r="A34" s="132">
        <v>45955</v>
      </c>
      <c r="B34" s="131" t="str">
        <f t="shared" si="0"/>
        <v>sobota</v>
      </c>
      <c r="C34" s="101">
        <v>0.77777777777777779</v>
      </c>
      <c r="D34" s="52" t="s">
        <v>31</v>
      </c>
      <c r="E34" s="106">
        <v>0.87847222222222221</v>
      </c>
      <c r="F34" s="93" t="s">
        <v>48</v>
      </c>
      <c r="G34" s="46"/>
      <c r="H34" s="72" t="s">
        <v>40</v>
      </c>
      <c r="I34" s="67" t="s">
        <v>73</v>
      </c>
      <c r="J34" s="78">
        <v>3</v>
      </c>
      <c r="K34" s="17"/>
      <c r="L34" s="17"/>
      <c r="M34" s="17"/>
      <c r="N34" s="17"/>
      <c r="O34" s="17"/>
      <c r="P34" s="17"/>
      <c r="Q34" s="17"/>
    </row>
    <row r="35" spans="1:17" s="33" customFormat="1" ht="12.75" customHeight="1">
      <c r="A35" s="122">
        <v>45956</v>
      </c>
      <c r="B35" s="133" t="str">
        <f t="shared" si="0"/>
        <v>niedziela</v>
      </c>
      <c r="C35" s="99">
        <v>0.33333333333333331</v>
      </c>
      <c r="D35" s="172" t="s">
        <v>31</v>
      </c>
      <c r="E35" s="105">
        <v>0.43402777777777773</v>
      </c>
      <c r="F35" s="162" t="s">
        <v>56</v>
      </c>
      <c r="G35" s="73"/>
      <c r="H35" s="153" t="s">
        <v>72</v>
      </c>
      <c r="I35" s="69" t="s">
        <v>73</v>
      </c>
      <c r="J35" s="79">
        <v>3</v>
      </c>
      <c r="K35" s="17"/>
      <c r="L35" s="17"/>
      <c r="M35" s="17"/>
      <c r="N35" s="17"/>
      <c r="O35" s="17"/>
      <c r="P35" s="17"/>
      <c r="Q35" s="17"/>
    </row>
    <row r="36" spans="1:17" s="33" customFormat="1" ht="12.75" customHeight="1">
      <c r="A36" s="123">
        <v>45956</v>
      </c>
      <c r="B36" s="124" t="str">
        <f t="shared" si="0"/>
        <v>niedziela</v>
      </c>
      <c r="C36" s="100">
        <v>0.44097222222222227</v>
      </c>
      <c r="D36" s="173" t="s">
        <v>31</v>
      </c>
      <c r="E36" s="106">
        <v>0.54166666666666663</v>
      </c>
      <c r="F36" s="91" t="s">
        <v>52</v>
      </c>
      <c r="G36" s="166"/>
      <c r="H36" s="171" t="s">
        <v>55</v>
      </c>
      <c r="I36" s="67" t="s">
        <v>73</v>
      </c>
      <c r="J36" s="48">
        <v>3</v>
      </c>
      <c r="K36" s="17"/>
      <c r="L36" s="17"/>
      <c r="M36" s="17"/>
      <c r="N36" s="17"/>
      <c r="O36" s="17"/>
      <c r="P36" s="17"/>
      <c r="Q36" s="17"/>
    </row>
    <row r="37" spans="1:17" s="33" customFormat="1" ht="12.75" customHeight="1">
      <c r="A37" s="123">
        <v>45956</v>
      </c>
      <c r="B37" s="124" t="str">
        <f t="shared" si="0"/>
        <v>niedziela</v>
      </c>
      <c r="C37" s="100">
        <v>0.5625</v>
      </c>
      <c r="D37" s="173" t="s">
        <v>31</v>
      </c>
      <c r="E37" s="106">
        <v>0.66319444444444442</v>
      </c>
      <c r="F37" s="93" t="s">
        <v>48</v>
      </c>
      <c r="G37" s="46"/>
      <c r="H37" s="66" t="s">
        <v>40</v>
      </c>
      <c r="I37" s="67" t="s">
        <v>73</v>
      </c>
      <c r="J37" s="78">
        <v>3</v>
      </c>
      <c r="K37" s="31"/>
      <c r="L37" s="17"/>
      <c r="M37" s="17"/>
      <c r="N37" s="17"/>
      <c r="O37" s="17"/>
      <c r="P37" s="17"/>
      <c r="Q37" s="17"/>
    </row>
    <row r="38" spans="1:17" s="33" customFormat="1" ht="12.75" customHeight="1">
      <c r="A38" s="123">
        <v>45956</v>
      </c>
      <c r="B38" s="124" t="str">
        <f t="shared" si="0"/>
        <v>niedziela</v>
      </c>
      <c r="C38" s="100">
        <v>0.67013888888888884</v>
      </c>
      <c r="D38" s="173" t="s">
        <v>31</v>
      </c>
      <c r="E38" s="106">
        <v>0.73611111111111116</v>
      </c>
      <c r="F38" s="182" t="s">
        <v>61</v>
      </c>
      <c r="G38" s="46"/>
      <c r="H38" s="66" t="s">
        <v>78</v>
      </c>
      <c r="I38" s="67" t="s">
        <v>73</v>
      </c>
      <c r="J38" s="78">
        <v>2</v>
      </c>
      <c r="K38" s="17"/>
      <c r="L38" s="17"/>
      <c r="M38" s="17"/>
      <c r="N38" s="17"/>
      <c r="O38" s="17"/>
      <c r="P38" s="17"/>
      <c r="Q38" s="17"/>
    </row>
    <row r="39" spans="1:17" s="33" customFormat="1" ht="12.75" customHeight="1" thickBot="1">
      <c r="A39" s="132">
        <v>45956</v>
      </c>
      <c r="B39" s="124" t="str">
        <f t="shared" si="0"/>
        <v>niedziela</v>
      </c>
      <c r="C39" s="101">
        <v>0.73958333333333337</v>
      </c>
      <c r="D39" s="174" t="s">
        <v>31</v>
      </c>
      <c r="E39" s="107">
        <v>0.84375</v>
      </c>
      <c r="F39" s="191" t="s">
        <v>61</v>
      </c>
      <c r="G39" s="51"/>
      <c r="H39" s="158" t="s">
        <v>77</v>
      </c>
      <c r="I39" s="185" t="s">
        <v>73</v>
      </c>
      <c r="J39" s="80">
        <v>3</v>
      </c>
      <c r="K39" s="17"/>
      <c r="L39" s="17"/>
      <c r="M39" s="17"/>
      <c r="N39" s="17"/>
      <c r="O39" s="17"/>
      <c r="P39" s="17"/>
      <c r="Q39" s="17"/>
    </row>
    <row r="40" spans="1:17" s="33" customFormat="1" ht="12.75" customHeight="1" thickBot="1">
      <c r="A40" s="199"/>
      <c r="B40" s="229"/>
      <c r="C40" s="196"/>
      <c r="D40" s="197"/>
      <c r="E40" s="196"/>
      <c r="F40" s="230"/>
      <c r="G40" s="231"/>
      <c r="H40" s="232"/>
      <c r="I40" s="233"/>
      <c r="J40" s="234"/>
      <c r="K40" s="17"/>
      <c r="L40" s="17"/>
      <c r="M40" s="17"/>
      <c r="N40" s="17"/>
      <c r="O40" s="17"/>
      <c r="P40" s="17"/>
      <c r="Q40" s="17"/>
    </row>
    <row r="41" spans="1:17" s="33" customFormat="1" ht="12.75" customHeight="1">
      <c r="A41" s="123">
        <v>45976</v>
      </c>
      <c r="B41" s="124" t="str">
        <f t="shared" si="0"/>
        <v>sobota</v>
      </c>
      <c r="C41" s="100">
        <v>0.33333333333333331</v>
      </c>
      <c r="D41" s="49" t="s">
        <v>31</v>
      </c>
      <c r="E41" s="106">
        <v>0.43402777777777773</v>
      </c>
      <c r="F41" s="188"/>
      <c r="G41" s="166"/>
      <c r="H41" s="72"/>
      <c r="I41" s="186"/>
      <c r="J41" s="78"/>
      <c r="K41" s="17"/>
      <c r="L41" s="17"/>
      <c r="M41" s="17"/>
      <c r="N41" s="17"/>
      <c r="O41" s="17"/>
      <c r="P41" s="17"/>
      <c r="Q41" s="17"/>
    </row>
    <row r="42" spans="1:17" s="33" customFormat="1" ht="12.75" customHeight="1">
      <c r="A42" s="123">
        <v>45976</v>
      </c>
      <c r="B42" s="124" t="str">
        <f t="shared" si="0"/>
        <v>sobota</v>
      </c>
      <c r="C42" s="100">
        <v>0.44097222222222227</v>
      </c>
      <c r="D42" s="49" t="s">
        <v>31</v>
      </c>
      <c r="E42" s="106">
        <v>0.54166666666666663</v>
      </c>
      <c r="F42" s="90" t="s">
        <v>62</v>
      </c>
      <c r="G42" s="166"/>
      <c r="H42" s="72" t="s">
        <v>75</v>
      </c>
      <c r="I42" s="186" t="s">
        <v>84</v>
      </c>
      <c r="J42" s="78">
        <v>3</v>
      </c>
      <c r="K42" s="31"/>
      <c r="L42" s="17"/>
      <c r="M42" s="17"/>
      <c r="N42" s="17"/>
      <c r="O42" s="17"/>
      <c r="P42" s="17"/>
      <c r="Q42" s="17"/>
    </row>
    <row r="43" spans="1:17" s="33" customFormat="1" ht="12.75" customHeight="1">
      <c r="A43" s="123">
        <v>45976</v>
      </c>
      <c r="B43" s="124" t="str">
        <f t="shared" si="0"/>
        <v>sobota</v>
      </c>
      <c r="C43" s="100">
        <v>0.5625</v>
      </c>
      <c r="D43" s="49" t="s">
        <v>31</v>
      </c>
      <c r="E43" s="106">
        <v>0.66319444444444442</v>
      </c>
      <c r="F43" s="91" t="s">
        <v>51</v>
      </c>
      <c r="G43" s="165"/>
      <c r="H43" s="170" t="s">
        <v>42</v>
      </c>
      <c r="I43" s="280">
        <v>212</v>
      </c>
      <c r="J43" s="78">
        <v>3</v>
      </c>
      <c r="K43" s="17"/>
      <c r="L43" s="17"/>
      <c r="M43" s="17"/>
      <c r="N43" s="17"/>
      <c r="O43" s="17"/>
      <c r="P43" s="17"/>
      <c r="Q43" s="17"/>
    </row>
    <row r="44" spans="1:17" s="33" customFormat="1" ht="12.75" customHeight="1">
      <c r="A44" s="123">
        <v>45976</v>
      </c>
      <c r="B44" s="124" t="str">
        <f t="shared" si="0"/>
        <v>sobota</v>
      </c>
      <c r="C44" s="100">
        <v>0.67013888888888884</v>
      </c>
      <c r="D44" s="49" t="s">
        <v>31</v>
      </c>
      <c r="E44" s="106">
        <v>0.77083333333333337</v>
      </c>
      <c r="F44" s="62" t="s">
        <v>58</v>
      </c>
      <c r="G44" s="165"/>
      <c r="H44" s="61" t="s">
        <v>65</v>
      </c>
      <c r="I44" s="186">
        <v>212</v>
      </c>
      <c r="J44" s="78">
        <v>3</v>
      </c>
      <c r="K44" s="17"/>
      <c r="L44" s="17"/>
      <c r="M44" s="17"/>
      <c r="N44" s="17"/>
      <c r="O44" s="17"/>
      <c r="P44" s="17"/>
      <c r="Q44" s="17"/>
    </row>
    <row r="45" spans="1:17" s="33" customFormat="1" ht="12.75" customHeight="1" thickBot="1">
      <c r="A45" s="132">
        <v>45976</v>
      </c>
      <c r="B45" s="125" t="str">
        <f t="shared" si="0"/>
        <v>sobota</v>
      </c>
      <c r="C45" s="101">
        <v>0.77777777777777779</v>
      </c>
      <c r="D45" s="52" t="s">
        <v>31</v>
      </c>
      <c r="E45" s="107">
        <v>0.87847222222222221</v>
      </c>
      <c r="F45" s="65" t="s">
        <v>46</v>
      </c>
      <c r="G45" s="63"/>
      <c r="H45" s="61" t="s">
        <v>47</v>
      </c>
      <c r="I45" s="67">
        <v>212</v>
      </c>
      <c r="J45" s="78">
        <v>3</v>
      </c>
      <c r="K45" s="17"/>
      <c r="L45" s="17"/>
      <c r="M45" s="17"/>
      <c r="N45" s="17"/>
      <c r="O45" s="17"/>
      <c r="P45" s="17"/>
      <c r="Q45" s="17"/>
    </row>
    <row r="46" spans="1:17" s="33" customFormat="1" ht="12.75" customHeight="1">
      <c r="A46" s="122">
        <v>45977</v>
      </c>
      <c r="B46" s="128" t="str">
        <f t="shared" ref="B46" si="2">IF(WEEKDAY(A46,2)=5,"piątek",IF(WEEKDAY(A46,2)=6,"sobota",IF(WEEKDAY(A46,2)=7,"niedziela","Błąd")))</f>
        <v>niedziela</v>
      </c>
      <c r="C46" s="99">
        <v>0.33333333333333331</v>
      </c>
      <c r="D46" s="54" t="s">
        <v>31</v>
      </c>
      <c r="E46" s="105">
        <v>0.43402777777777773</v>
      </c>
      <c r="F46" s="93" t="s">
        <v>49</v>
      </c>
      <c r="G46" s="42"/>
      <c r="H46" s="163" t="s">
        <v>40</v>
      </c>
      <c r="I46" s="189" t="s">
        <v>86</v>
      </c>
      <c r="J46" s="79">
        <v>3</v>
      </c>
      <c r="K46" s="31"/>
      <c r="L46" s="17"/>
      <c r="M46" s="17"/>
      <c r="N46" s="17"/>
      <c r="O46" s="17"/>
      <c r="P46" s="17"/>
      <c r="Q46" s="17"/>
    </row>
    <row r="47" spans="1:17" s="33" customFormat="1" ht="12.75" customHeight="1">
      <c r="A47" s="123">
        <v>45977</v>
      </c>
      <c r="B47" s="124" t="str">
        <f t="shared" si="0"/>
        <v>niedziela</v>
      </c>
      <c r="C47" s="100">
        <v>0.44097222222222227</v>
      </c>
      <c r="D47" s="49" t="s">
        <v>31</v>
      </c>
      <c r="E47" s="106">
        <v>0.54166666666666663</v>
      </c>
      <c r="F47" s="93" t="s">
        <v>57</v>
      </c>
      <c r="G47" s="46"/>
      <c r="H47" s="72" t="s">
        <v>80</v>
      </c>
      <c r="I47" s="186" t="s">
        <v>88</v>
      </c>
      <c r="J47" s="78">
        <v>3</v>
      </c>
      <c r="K47" s="17"/>
      <c r="L47" s="17"/>
      <c r="M47" s="17"/>
      <c r="N47" s="17"/>
      <c r="O47" s="17"/>
      <c r="P47" s="17"/>
      <c r="Q47" s="17"/>
    </row>
    <row r="48" spans="1:17" s="33" customFormat="1" ht="12.75" customHeight="1">
      <c r="A48" s="123">
        <v>45977</v>
      </c>
      <c r="B48" s="124" t="str">
        <f t="shared" si="0"/>
        <v>niedziela</v>
      </c>
      <c r="C48" s="100">
        <v>0.5625</v>
      </c>
      <c r="D48" s="49" t="s">
        <v>31</v>
      </c>
      <c r="E48" s="106">
        <v>0.66319444444444442</v>
      </c>
      <c r="F48" s="182" t="s">
        <v>60</v>
      </c>
      <c r="G48" s="84"/>
      <c r="H48" s="66" t="s">
        <v>74</v>
      </c>
      <c r="I48" s="186" t="s">
        <v>87</v>
      </c>
      <c r="J48" s="78">
        <v>3</v>
      </c>
      <c r="K48" s="31"/>
      <c r="L48" s="17"/>
      <c r="M48" s="17"/>
      <c r="N48" s="17"/>
      <c r="O48" s="17"/>
      <c r="P48" s="17"/>
      <c r="Q48" s="17"/>
    </row>
    <row r="49" spans="1:17" s="33" customFormat="1" ht="12.75" customHeight="1">
      <c r="A49" s="123">
        <v>45977</v>
      </c>
      <c r="B49" s="124" t="str">
        <f t="shared" si="0"/>
        <v>niedziela</v>
      </c>
      <c r="C49" s="100">
        <v>0.67013888888888884</v>
      </c>
      <c r="D49" s="49" t="s">
        <v>31</v>
      </c>
      <c r="E49" s="106">
        <v>0.77083333333333337</v>
      </c>
      <c r="F49" s="93" t="s">
        <v>53</v>
      </c>
      <c r="G49" s="46"/>
      <c r="H49" s="66" t="s">
        <v>55</v>
      </c>
      <c r="I49" s="67" t="s">
        <v>86</v>
      </c>
      <c r="J49" s="78">
        <v>3</v>
      </c>
      <c r="K49" s="17"/>
      <c r="L49" s="17"/>
      <c r="M49" s="17"/>
      <c r="N49" s="17"/>
      <c r="O49" s="17"/>
      <c r="P49" s="17"/>
      <c r="Q49" s="17"/>
    </row>
    <row r="50" spans="1:17" s="33" customFormat="1" ht="12.75" customHeight="1" thickBot="1">
      <c r="A50" s="123">
        <v>45977</v>
      </c>
      <c r="B50" s="124" t="str">
        <f t="shared" si="0"/>
        <v>niedziela</v>
      </c>
      <c r="C50" s="100">
        <v>0.77777777777777779</v>
      </c>
      <c r="D50" s="49" t="s">
        <v>31</v>
      </c>
      <c r="E50" s="106">
        <v>0.87847222222222221</v>
      </c>
      <c r="F50" s="164" t="s">
        <v>58</v>
      </c>
      <c r="G50" s="84"/>
      <c r="H50" s="66" t="s">
        <v>65</v>
      </c>
      <c r="I50" s="186">
        <v>305</v>
      </c>
      <c r="J50" s="78">
        <v>3</v>
      </c>
      <c r="K50" s="17"/>
      <c r="L50" s="17"/>
      <c r="M50" s="17"/>
      <c r="N50" s="17"/>
      <c r="O50" s="17"/>
      <c r="P50" s="17"/>
      <c r="Q50" s="17"/>
    </row>
    <row r="51" spans="1:17" s="33" customFormat="1" ht="12.75" customHeight="1" thickBot="1">
      <c r="A51" s="211">
        <v>45982</v>
      </c>
      <c r="B51" s="195" t="str">
        <f t="shared" si="0"/>
        <v>piątek</v>
      </c>
      <c r="C51" s="212">
        <v>0.77777777777777779</v>
      </c>
      <c r="D51" s="213" t="s">
        <v>31</v>
      </c>
      <c r="E51" s="214">
        <v>0.87847222222222221</v>
      </c>
      <c r="F51" s="210" t="s">
        <v>63</v>
      </c>
      <c r="G51" s="215"/>
      <c r="H51" s="216"/>
      <c r="I51" s="197"/>
      <c r="J51" s="218">
        <v>3</v>
      </c>
      <c r="K51" s="17"/>
      <c r="L51" s="17"/>
      <c r="M51" s="17"/>
      <c r="N51" s="17"/>
      <c r="O51" s="17"/>
      <c r="P51" s="17"/>
      <c r="Q51" s="17"/>
    </row>
    <row r="52" spans="1:17" s="33" customFormat="1" ht="12.75" customHeight="1">
      <c r="A52" s="123">
        <v>45983</v>
      </c>
      <c r="B52" s="136" t="str">
        <f t="shared" si="0"/>
        <v>sobota</v>
      </c>
      <c r="C52" s="102">
        <v>0.33333333333333331</v>
      </c>
      <c r="D52" s="45" t="s">
        <v>31</v>
      </c>
      <c r="E52" s="108">
        <v>0.43402777777777773</v>
      </c>
      <c r="F52" s="90" t="s">
        <v>60</v>
      </c>
      <c r="G52" s="165"/>
      <c r="H52" s="66" t="s">
        <v>74</v>
      </c>
      <c r="I52" s="186" t="s">
        <v>83</v>
      </c>
      <c r="J52" s="78">
        <v>3</v>
      </c>
      <c r="K52" s="31"/>
      <c r="L52" s="17"/>
      <c r="M52" s="17"/>
      <c r="N52" s="17"/>
      <c r="O52" s="17"/>
      <c r="P52" s="17"/>
      <c r="Q52" s="17"/>
    </row>
    <row r="53" spans="1:17" s="33" customFormat="1" ht="12.75" customHeight="1">
      <c r="A53" s="123">
        <v>45983</v>
      </c>
      <c r="B53" s="135" t="str">
        <f t="shared" si="0"/>
        <v>sobota</v>
      </c>
      <c r="C53" s="102">
        <v>0.44097222222222227</v>
      </c>
      <c r="D53" s="45" t="s">
        <v>31</v>
      </c>
      <c r="E53" s="108">
        <v>0.54166666666666663</v>
      </c>
      <c r="F53" s="90" t="s">
        <v>62</v>
      </c>
      <c r="G53" s="166"/>
      <c r="H53" s="72" t="s">
        <v>75</v>
      </c>
      <c r="I53" s="186" t="s">
        <v>84</v>
      </c>
      <c r="J53" s="78">
        <v>3</v>
      </c>
      <c r="K53" s="17"/>
      <c r="L53" s="17"/>
      <c r="M53" s="17"/>
      <c r="N53" s="17"/>
      <c r="O53" s="17"/>
      <c r="P53" s="17"/>
      <c r="Q53" s="17"/>
    </row>
    <row r="54" spans="1:17" s="33" customFormat="1" ht="12.75" customHeight="1">
      <c r="A54" s="123">
        <v>45983</v>
      </c>
      <c r="B54" s="135" t="str">
        <f t="shared" si="0"/>
        <v>sobota</v>
      </c>
      <c r="C54" s="100">
        <v>0.5625</v>
      </c>
      <c r="D54" s="49" t="s">
        <v>31</v>
      </c>
      <c r="E54" s="106">
        <v>0.66319444444444442</v>
      </c>
      <c r="F54" s="91" t="s">
        <v>51</v>
      </c>
      <c r="G54" s="166"/>
      <c r="H54" s="66" t="s">
        <v>42</v>
      </c>
      <c r="I54" s="279">
        <v>209</v>
      </c>
      <c r="J54" s="48">
        <v>3</v>
      </c>
      <c r="K54" s="17"/>
      <c r="L54" s="17"/>
      <c r="M54" s="17"/>
      <c r="N54" s="17"/>
      <c r="O54" s="17"/>
      <c r="P54" s="17"/>
      <c r="Q54" s="17"/>
    </row>
    <row r="55" spans="1:17" s="33" customFormat="1" ht="12.75" customHeight="1">
      <c r="A55" s="123">
        <v>45983</v>
      </c>
      <c r="B55" s="135" t="str">
        <f t="shared" si="0"/>
        <v>sobota</v>
      </c>
      <c r="C55" s="102">
        <v>0.67013888888888884</v>
      </c>
      <c r="D55" s="45" t="s">
        <v>31</v>
      </c>
      <c r="E55" s="108">
        <v>0.77083333333333337</v>
      </c>
      <c r="F55" s="93" t="s">
        <v>49</v>
      </c>
      <c r="G55" s="86"/>
      <c r="H55" s="181" t="s">
        <v>40</v>
      </c>
      <c r="I55" s="203">
        <v>209</v>
      </c>
      <c r="J55" s="88">
        <v>3</v>
      </c>
      <c r="K55" s="31"/>
      <c r="L55" s="17"/>
      <c r="M55" s="17"/>
      <c r="N55" s="17"/>
      <c r="O55" s="17"/>
      <c r="P55" s="17"/>
      <c r="Q55" s="17"/>
    </row>
    <row r="56" spans="1:17" s="33" customFormat="1" ht="12.75" customHeight="1" thickBot="1">
      <c r="A56" s="123">
        <v>45983</v>
      </c>
      <c r="B56" s="135" t="str">
        <f t="shared" si="0"/>
        <v>sobota</v>
      </c>
      <c r="C56" s="103">
        <v>0.77777777777777779</v>
      </c>
      <c r="D56" s="50" t="s">
        <v>31</v>
      </c>
      <c r="E56" s="109">
        <v>0.87847222222222221</v>
      </c>
      <c r="F56" s="187" t="s">
        <v>53</v>
      </c>
      <c r="G56" s="175"/>
      <c r="H56" s="184" t="s">
        <v>55</v>
      </c>
      <c r="I56" s="281" t="s">
        <v>86</v>
      </c>
      <c r="J56" s="80">
        <v>3</v>
      </c>
      <c r="K56" s="17"/>
      <c r="L56" s="17"/>
      <c r="M56" s="17"/>
      <c r="N56" s="17"/>
      <c r="O56" s="17"/>
      <c r="P56" s="17"/>
      <c r="Q56" s="17"/>
    </row>
    <row r="57" spans="1:17" s="33" customFormat="1" ht="12.75" customHeight="1">
      <c r="A57" s="122">
        <v>45984</v>
      </c>
      <c r="B57" s="134" t="str">
        <f t="shared" si="0"/>
        <v>niedziela</v>
      </c>
      <c r="C57" s="99">
        <v>0.33333333333333331</v>
      </c>
      <c r="D57" s="54" t="s">
        <v>31</v>
      </c>
      <c r="E57" s="105">
        <v>0.43402777777777773</v>
      </c>
      <c r="F57" s="188" t="s">
        <v>49</v>
      </c>
      <c r="G57" s="166"/>
      <c r="H57" s="66" t="s">
        <v>40</v>
      </c>
      <c r="I57" s="67">
        <v>212</v>
      </c>
      <c r="J57" s="78">
        <v>3</v>
      </c>
      <c r="K57" s="31"/>
      <c r="L57" s="17"/>
      <c r="M57" s="17"/>
      <c r="N57" s="17"/>
      <c r="O57" s="17"/>
      <c r="P57" s="17"/>
      <c r="Q57" s="17"/>
    </row>
    <row r="58" spans="1:17" s="33" customFormat="1" ht="12.75" customHeight="1">
      <c r="A58" s="123">
        <v>45984</v>
      </c>
      <c r="B58" s="136" t="str">
        <f t="shared" si="0"/>
        <v>niedziela</v>
      </c>
      <c r="C58" s="100">
        <v>0.44097222222222227</v>
      </c>
      <c r="D58" s="49" t="s">
        <v>31</v>
      </c>
      <c r="E58" s="106">
        <v>0.54166666666666663</v>
      </c>
      <c r="F58" s="91" t="s">
        <v>51</v>
      </c>
      <c r="G58" s="166"/>
      <c r="H58" s="66" t="s">
        <v>42</v>
      </c>
      <c r="I58" s="67">
        <v>212</v>
      </c>
      <c r="J58" s="78">
        <v>3</v>
      </c>
      <c r="K58" s="17"/>
      <c r="L58" s="17"/>
      <c r="M58" s="17"/>
      <c r="N58" s="17"/>
      <c r="O58" s="17"/>
      <c r="P58" s="17"/>
      <c r="Q58" s="17"/>
    </row>
    <row r="59" spans="1:17" s="33" customFormat="1" ht="12.75" customHeight="1">
      <c r="A59" s="123">
        <v>45984</v>
      </c>
      <c r="B59" s="136" t="str">
        <f t="shared" si="0"/>
        <v>niedziela</v>
      </c>
      <c r="C59" s="100">
        <v>0.5625</v>
      </c>
      <c r="D59" s="49" t="s">
        <v>31</v>
      </c>
      <c r="E59" s="106">
        <v>0.66319444444444442</v>
      </c>
      <c r="F59" s="91" t="s">
        <v>57</v>
      </c>
      <c r="G59" s="166"/>
      <c r="H59" s="72" t="s">
        <v>80</v>
      </c>
      <c r="I59" s="186" t="s">
        <v>90</v>
      </c>
      <c r="J59" s="78">
        <v>3</v>
      </c>
      <c r="K59" s="17"/>
      <c r="L59" s="17"/>
      <c r="M59" s="17"/>
      <c r="N59" s="17"/>
      <c r="O59" s="17"/>
      <c r="P59" s="17"/>
      <c r="Q59" s="17"/>
    </row>
    <row r="60" spans="1:17" s="33" customFormat="1" ht="12.75" customHeight="1">
      <c r="A60" s="123">
        <v>45984</v>
      </c>
      <c r="B60" s="136" t="str">
        <f t="shared" si="0"/>
        <v>niedziela</v>
      </c>
      <c r="C60" s="100">
        <v>0.67013888888888884</v>
      </c>
      <c r="D60" s="49" t="s">
        <v>31</v>
      </c>
      <c r="E60" s="106">
        <v>0.77083333333333337</v>
      </c>
      <c r="F60" s="90" t="s">
        <v>62</v>
      </c>
      <c r="G60" s="166"/>
      <c r="H60" s="72" t="s">
        <v>77</v>
      </c>
      <c r="I60" s="186" t="s">
        <v>84</v>
      </c>
      <c r="J60" s="78">
        <v>3</v>
      </c>
      <c r="K60" s="17"/>
      <c r="L60" s="17"/>
      <c r="M60" s="17"/>
      <c r="N60" s="17"/>
      <c r="O60" s="17"/>
      <c r="P60" s="17"/>
      <c r="Q60" s="17"/>
    </row>
    <row r="61" spans="1:17" s="33" customFormat="1" ht="12.75" customHeight="1" thickBot="1">
      <c r="A61" s="123">
        <v>45984</v>
      </c>
      <c r="B61" s="136" t="str">
        <f t="shared" si="0"/>
        <v>niedziela</v>
      </c>
      <c r="C61" s="100">
        <v>0.77777777777777779</v>
      </c>
      <c r="D61" s="49" t="s">
        <v>31</v>
      </c>
      <c r="E61" s="106">
        <v>0.87847222222222221</v>
      </c>
      <c r="F61" s="62" t="s">
        <v>58</v>
      </c>
      <c r="G61" s="165"/>
      <c r="H61" s="61" t="s">
        <v>65</v>
      </c>
      <c r="I61" s="186">
        <v>305</v>
      </c>
      <c r="J61" s="78">
        <v>3</v>
      </c>
      <c r="K61" s="31"/>
      <c r="L61" s="17"/>
      <c r="M61" s="17"/>
      <c r="N61" s="17"/>
      <c r="O61" s="17"/>
      <c r="P61" s="17"/>
      <c r="Q61" s="17"/>
    </row>
    <row r="62" spans="1:17" s="33" customFormat="1" ht="12.75" customHeight="1" thickBot="1">
      <c r="A62" s="194">
        <v>45996</v>
      </c>
      <c r="B62" s="195" t="str">
        <f t="shared" si="0"/>
        <v>piątek</v>
      </c>
      <c r="C62" s="196">
        <v>0.77777777777777779</v>
      </c>
      <c r="D62" s="197" t="s">
        <v>31</v>
      </c>
      <c r="E62" s="196">
        <v>0.87847222222222221</v>
      </c>
      <c r="F62" s="183" t="s">
        <v>56</v>
      </c>
      <c r="G62" s="260"/>
      <c r="H62" s="303" t="s">
        <v>42</v>
      </c>
      <c r="I62" s="288" t="s">
        <v>73</v>
      </c>
      <c r="J62" s="254">
        <v>3</v>
      </c>
      <c r="K62" s="17"/>
      <c r="L62" s="17"/>
      <c r="M62" s="17"/>
      <c r="N62" s="17"/>
      <c r="O62" s="17"/>
      <c r="P62" s="17"/>
      <c r="Q62" s="17"/>
    </row>
    <row r="63" spans="1:17" s="33" customFormat="1" ht="12.75" customHeight="1">
      <c r="A63" s="127">
        <v>45997</v>
      </c>
      <c r="B63" s="134" t="str">
        <f t="shared" si="0"/>
        <v>sobota</v>
      </c>
      <c r="C63" s="111">
        <v>0.33333333333333331</v>
      </c>
      <c r="D63" s="41" t="s">
        <v>31</v>
      </c>
      <c r="E63" s="176">
        <v>0.43402777777777773</v>
      </c>
      <c r="F63" s="183" t="s">
        <v>45</v>
      </c>
      <c r="G63" s="96"/>
      <c r="H63" s="60" t="s">
        <v>42</v>
      </c>
      <c r="I63" s="304" t="s">
        <v>73</v>
      </c>
      <c r="J63" s="79">
        <v>3</v>
      </c>
      <c r="K63" s="17"/>
      <c r="L63" s="17"/>
      <c r="M63" s="17"/>
      <c r="N63" s="17"/>
      <c r="O63" s="17"/>
      <c r="P63" s="17"/>
      <c r="Q63" s="17"/>
    </row>
    <row r="64" spans="1:17" s="33" customFormat="1" ht="12.75" customHeight="1">
      <c r="A64" s="129">
        <v>45997</v>
      </c>
      <c r="B64" s="136" t="str">
        <f t="shared" si="0"/>
        <v>sobota</v>
      </c>
      <c r="C64" s="102">
        <v>0.44097222222222227</v>
      </c>
      <c r="D64" s="45" t="s">
        <v>31</v>
      </c>
      <c r="E64" s="108">
        <v>0.51041666666666663</v>
      </c>
      <c r="F64" s="182" t="s">
        <v>61</v>
      </c>
      <c r="G64" s="204"/>
      <c r="H64" s="61" t="s">
        <v>79</v>
      </c>
      <c r="I64" s="280" t="s">
        <v>73</v>
      </c>
      <c r="J64" s="78">
        <v>2</v>
      </c>
      <c r="K64" s="17"/>
      <c r="L64" s="17"/>
      <c r="M64" s="17"/>
      <c r="N64" s="17"/>
      <c r="O64" s="17"/>
      <c r="P64" s="17"/>
      <c r="Q64" s="17"/>
    </row>
    <row r="65" spans="1:18" s="33" customFormat="1" ht="12.75" customHeight="1">
      <c r="A65" s="129">
        <v>45997</v>
      </c>
      <c r="B65" s="136" t="str">
        <f t="shared" si="0"/>
        <v>sobota</v>
      </c>
      <c r="C65" s="102">
        <v>0.5625</v>
      </c>
      <c r="D65" s="45" t="s">
        <v>31</v>
      </c>
      <c r="E65" s="108">
        <v>0.66319444444444442</v>
      </c>
      <c r="F65" s="93" t="s">
        <v>52</v>
      </c>
      <c r="G65" s="204"/>
      <c r="H65" s="74" t="s">
        <v>55</v>
      </c>
      <c r="I65" s="280" t="s">
        <v>73</v>
      </c>
      <c r="J65" s="78">
        <v>3</v>
      </c>
      <c r="K65" s="17"/>
      <c r="L65" s="17"/>
      <c r="M65" s="17"/>
      <c r="N65" s="17"/>
      <c r="O65" s="17"/>
      <c r="P65" s="17"/>
      <c r="Q65" s="17"/>
    </row>
    <row r="66" spans="1:18" s="33" customFormat="1" ht="12.75" customHeight="1">
      <c r="A66" s="129">
        <v>45997</v>
      </c>
      <c r="B66" s="136" t="str">
        <f t="shared" si="0"/>
        <v>sobota</v>
      </c>
      <c r="C66" s="102">
        <v>0.67013888888888884</v>
      </c>
      <c r="D66" s="45" t="s">
        <v>31</v>
      </c>
      <c r="E66" s="108">
        <v>0.77083333333333337</v>
      </c>
      <c r="F66" s="182" t="s">
        <v>61</v>
      </c>
      <c r="G66" s="204"/>
      <c r="H66" s="61" t="s">
        <v>77</v>
      </c>
      <c r="I66" s="280" t="s">
        <v>73</v>
      </c>
      <c r="J66" s="78">
        <v>3</v>
      </c>
      <c r="K66" s="31"/>
      <c r="L66" s="17"/>
      <c r="M66" s="17"/>
      <c r="N66" s="17"/>
      <c r="O66" s="17"/>
      <c r="P66" s="17"/>
      <c r="Q66" s="17"/>
    </row>
    <row r="67" spans="1:18" s="33" customFormat="1" ht="12.75" customHeight="1" thickBot="1">
      <c r="A67" s="129">
        <v>45997</v>
      </c>
      <c r="B67" s="136" t="str">
        <f t="shared" si="0"/>
        <v>sobota</v>
      </c>
      <c r="C67" s="103">
        <v>0.77777777777777779</v>
      </c>
      <c r="D67" s="50" t="s">
        <v>31</v>
      </c>
      <c r="E67" s="239">
        <v>0.87847222222222221</v>
      </c>
      <c r="F67" s="191" t="s">
        <v>59</v>
      </c>
      <c r="G67" s="209"/>
      <c r="H67" s="65" t="s">
        <v>74</v>
      </c>
      <c r="I67" s="305" t="s">
        <v>73</v>
      </c>
      <c r="J67" s="80">
        <v>3</v>
      </c>
      <c r="K67" s="17"/>
      <c r="L67" s="17"/>
      <c r="M67" s="17"/>
      <c r="N67" s="17"/>
      <c r="O67" s="17"/>
      <c r="P67" s="17"/>
      <c r="Q67" s="17"/>
    </row>
    <row r="68" spans="1:18" s="33" customFormat="1" ht="12.75">
      <c r="A68" s="127">
        <v>45998</v>
      </c>
      <c r="B68" s="134" t="str">
        <f t="shared" si="0"/>
        <v>niedziela</v>
      </c>
      <c r="C68" s="104">
        <v>0.33333333333333331</v>
      </c>
      <c r="D68" s="54" t="s">
        <v>31</v>
      </c>
      <c r="E68" s="105">
        <v>0.43402777777777773</v>
      </c>
      <c r="F68" s="90" t="s">
        <v>59</v>
      </c>
      <c r="G68" s="165"/>
      <c r="H68" s="66" t="s">
        <v>74</v>
      </c>
      <c r="I68" s="186" t="s">
        <v>73</v>
      </c>
      <c r="J68" s="78">
        <v>3</v>
      </c>
      <c r="K68" s="17"/>
      <c r="L68" s="17"/>
      <c r="M68" s="17"/>
      <c r="N68" s="17"/>
      <c r="O68" s="17"/>
      <c r="P68" s="17"/>
      <c r="Q68" s="17"/>
      <c r="R68" s="34"/>
    </row>
    <row r="69" spans="1:18" s="33" customFormat="1" ht="12.75">
      <c r="A69" s="235">
        <v>45998</v>
      </c>
      <c r="B69" s="236" t="str">
        <f t="shared" si="0"/>
        <v>niedziela</v>
      </c>
      <c r="C69" s="237">
        <v>0.44097222222222227</v>
      </c>
      <c r="D69" s="238" t="s">
        <v>31</v>
      </c>
      <c r="E69" s="239">
        <v>0.54166666666666663</v>
      </c>
      <c r="F69" s="91" t="s">
        <v>50</v>
      </c>
      <c r="G69" s="271"/>
      <c r="H69" s="261" t="s">
        <v>42</v>
      </c>
      <c r="I69" s="272" t="s">
        <v>73</v>
      </c>
      <c r="J69" s="94">
        <v>3</v>
      </c>
      <c r="K69" s="17"/>
      <c r="L69" s="17"/>
      <c r="M69" s="17"/>
      <c r="N69" s="17"/>
      <c r="O69" s="17"/>
      <c r="P69" s="17"/>
      <c r="Q69" s="17"/>
      <c r="R69" s="34"/>
    </row>
    <row r="70" spans="1:18" s="33" customFormat="1" ht="12.75">
      <c r="A70" s="235">
        <v>45998</v>
      </c>
      <c r="B70" s="236" t="str">
        <f t="shared" si="0"/>
        <v>niedziela</v>
      </c>
      <c r="C70" s="237">
        <v>0.5625</v>
      </c>
      <c r="D70" s="238" t="s">
        <v>31</v>
      </c>
      <c r="E70" s="239">
        <v>0.66319444444444442</v>
      </c>
      <c r="F70" s="91" t="s">
        <v>48</v>
      </c>
      <c r="G70" s="271"/>
      <c r="H70" s="273" t="s">
        <v>40</v>
      </c>
      <c r="I70" s="203" t="s">
        <v>73</v>
      </c>
      <c r="J70" s="94">
        <v>3</v>
      </c>
      <c r="K70" s="31"/>
      <c r="L70" s="17"/>
      <c r="M70" s="17"/>
      <c r="N70" s="17"/>
      <c r="O70" s="17"/>
      <c r="P70" s="17"/>
      <c r="Q70" s="17"/>
      <c r="R70" s="34"/>
    </row>
    <row r="71" spans="1:18" s="33" customFormat="1" ht="12.75">
      <c r="A71" s="235">
        <v>45998</v>
      </c>
      <c r="B71" s="236" t="str">
        <f t="shared" si="0"/>
        <v>niedziela</v>
      </c>
      <c r="C71" s="237">
        <v>0.67013888888888884</v>
      </c>
      <c r="D71" s="238" t="s">
        <v>31</v>
      </c>
      <c r="E71" s="239">
        <v>0.77083333333333337</v>
      </c>
      <c r="F71" s="91" t="s">
        <v>52</v>
      </c>
      <c r="G71" s="271"/>
      <c r="H71" s="273" t="s">
        <v>55</v>
      </c>
      <c r="I71" s="203" t="s">
        <v>73</v>
      </c>
      <c r="J71" s="94">
        <v>3</v>
      </c>
      <c r="K71" s="17"/>
      <c r="L71" s="17"/>
      <c r="M71" s="17"/>
      <c r="N71" s="17"/>
      <c r="O71" s="17"/>
      <c r="P71" s="17"/>
      <c r="Q71" s="17"/>
    </row>
    <row r="72" spans="1:18" s="33" customFormat="1" ht="13.5" thickBot="1">
      <c r="A72" s="235">
        <v>45998</v>
      </c>
      <c r="B72" s="236" t="str">
        <f t="shared" ref="B72:B111" si="3">IF(WEEKDAY(A72,2)=5,"piątek",IF(WEEKDAY(A72,2)=6,"sobota",IF(WEEKDAY(A72,2)=7,"niedziela","Błąd")))</f>
        <v>niedziela</v>
      </c>
      <c r="C72" s="237">
        <v>0.77777777777777779</v>
      </c>
      <c r="D72" s="238" t="s">
        <v>31</v>
      </c>
      <c r="E72" s="239">
        <v>0.87847222222222221</v>
      </c>
      <c r="F72" s="274" t="s">
        <v>70</v>
      </c>
      <c r="G72" s="275"/>
      <c r="H72" s="207" t="s">
        <v>69</v>
      </c>
      <c r="I72" s="282" t="s">
        <v>73</v>
      </c>
      <c r="J72" s="208">
        <v>3</v>
      </c>
      <c r="K72" s="17"/>
      <c r="L72" s="17"/>
      <c r="M72" s="17"/>
      <c r="N72" s="17"/>
      <c r="O72" s="17"/>
      <c r="P72" s="17"/>
      <c r="Q72" s="17"/>
    </row>
    <row r="73" spans="1:18" s="33" customFormat="1" ht="13.5" thickBot="1">
      <c r="A73" s="194"/>
      <c r="B73" s="276"/>
      <c r="C73" s="269"/>
      <c r="D73" s="270"/>
      <c r="E73" s="269"/>
      <c r="F73" s="93"/>
      <c r="G73" s="86"/>
      <c r="H73" s="261"/>
      <c r="I73" s="203"/>
      <c r="J73" s="94"/>
      <c r="K73" s="17"/>
      <c r="L73" s="17"/>
      <c r="M73" s="17"/>
      <c r="N73" s="17"/>
      <c r="O73" s="17"/>
      <c r="P73" s="17"/>
      <c r="Q73" s="17"/>
    </row>
    <row r="74" spans="1:18" s="33" customFormat="1" ht="12.75">
      <c r="A74" s="123">
        <v>46004</v>
      </c>
      <c r="B74" s="134" t="str">
        <f t="shared" si="3"/>
        <v>sobota</v>
      </c>
      <c r="C74" s="99">
        <v>0.33333333333333331</v>
      </c>
      <c r="D74" s="54" t="s">
        <v>31</v>
      </c>
      <c r="E74" s="105">
        <v>0.43402777777777773</v>
      </c>
      <c r="F74" s="183" t="s">
        <v>57</v>
      </c>
      <c r="G74" s="42"/>
      <c r="H74" s="163" t="s">
        <v>81</v>
      </c>
      <c r="I74" s="283" t="s">
        <v>91</v>
      </c>
      <c r="J74" s="44">
        <v>3</v>
      </c>
      <c r="K74" s="31"/>
      <c r="L74" s="17"/>
      <c r="M74" s="17"/>
      <c r="N74" s="17"/>
      <c r="O74" s="17"/>
      <c r="P74" s="17"/>
      <c r="Q74" s="17"/>
    </row>
    <row r="75" spans="1:18" s="33" customFormat="1" ht="12.75">
      <c r="A75" s="123">
        <v>46004</v>
      </c>
      <c r="B75" s="136" t="str">
        <f t="shared" si="3"/>
        <v>sobota</v>
      </c>
      <c r="C75" s="100">
        <v>0.44097222222222227</v>
      </c>
      <c r="D75" s="49" t="s">
        <v>31</v>
      </c>
      <c r="E75" s="106">
        <v>0.54166666666666663</v>
      </c>
      <c r="F75" s="182" t="s">
        <v>60</v>
      </c>
      <c r="G75" s="84"/>
      <c r="H75" s="66" t="s">
        <v>74</v>
      </c>
      <c r="I75" s="284" t="s">
        <v>83</v>
      </c>
      <c r="J75" s="48">
        <v>3</v>
      </c>
      <c r="K75" s="17"/>
      <c r="L75" s="17"/>
      <c r="M75" s="17"/>
      <c r="N75" s="17"/>
      <c r="O75" s="17"/>
      <c r="P75" s="17"/>
      <c r="Q75" s="17"/>
    </row>
    <row r="76" spans="1:18" s="33" customFormat="1" ht="12.75" customHeight="1">
      <c r="A76" s="123">
        <v>46004</v>
      </c>
      <c r="B76" s="136" t="str">
        <f t="shared" si="3"/>
        <v>sobota</v>
      </c>
      <c r="C76" s="100">
        <v>0.5625</v>
      </c>
      <c r="D76" s="49" t="s">
        <v>31</v>
      </c>
      <c r="E76" s="106">
        <v>0.66319444444444442</v>
      </c>
      <c r="F76" s="182" t="s">
        <v>62</v>
      </c>
      <c r="G76" s="46"/>
      <c r="H76" s="72" t="s">
        <v>77</v>
      </c>
      <c r="I76" s="284" t="s">
        <v>84</v>
      </c>
      <c r="J76" s="48">
        <v>3</v>
      </c>
      <c r="K76" s="31"/>
      <c r="L76" s="17"/>
      <c r="M76" s="17"/>
      <c r="N76" s="17"/>
      <c r="O76" s="17"/>
      <c r="P76" s="17"/>
      <c r="Q76" s="17"/>
    </row>
    <row r="77" spans="1:18" s="33" customFormat="1" ht="12.75" customHeight="1">
      <c r="A77" s="123">
        <v>46004</v>
      </c>
      <c r="B77" s="136" t="str">
        <f t="shared" si="3"/>
        <v>sobota</v>
      </c>
      <c r="C77" s="100">
        <v>0.67013888888888884</v>
      </c>
      <c r="D77" s="49" t="s">
        <v>31</v>
      </c>
      <c r="E77" s="106">
        <v>0.77083333333333337</v>
      </c>
      <c r="F77" s="93" t="s">
        <v>51</v>
      </c>
      <c r="G77" s="84"/>
      <c r="H77" s="66" t="s">
        <v>42</v>
      </c>
      <c r="I77" s="285" t="s">
        <v>86</v>
      </c>
      <c r="J77" s="48">
        <v>3</v>
      </c>
      <c r="K77" s="17"/>
      <c r="L77" s="17"/>
      <c r="M77" s="17"/>
      <c r="N77" s="17"/>
      <c r="O77" s="17"/>
      <c r="P77" s="17"/>
      <c r="Q77" s="17"/>
    </row>
    <row r="78" spans="1:18" s="33" customFormat="1" ht="12.75" customHeight="1" thickBot="1">
      <c r="A78" s="123">
        <v>46004</v>
      </c>
      <c r="B78" s="137" t="str">
        <f t="shared" si="3"/>
        <v>sobota</v>
      </c>
      <c r="C78" s="101">
        <v>0.77777777777777779</v>
      </c>
      <c r="D78" s="52" t="s">
        <v>31</v>
      </c>
      <c r="E78" s="107">
        <v>0.87847222222222221</v>
      </c>
      <c r="F78" s="169" t="s">
        <v>58</v>
      </c>
      <c r="G78" s="193"/>
      <c r="H78" s="158" t="s">
        <v>65</v>
      </c>
      <c r="I78" s="286">
        <v>305</v>
      </c>
      <c r="J78" s="53">
        <v>3</v>
      </c>
      <c r="K78" s="31"/>
      <c r="L78" s="17"/>
      <c r="M78" s="17"/>
      <c r="N78" s="17"/>
      <c r="O78" s="17"/>
      <c r="P78" s="17"/>
      <c r="Q78" s="17"/>
    </row>
    <row r="79" spans="1:18" s="33" customFormat="1" ht="12.75" customHeight="1">
      <c r="A79" s="122">
        <v>46005</v>
      </c>
      <c r="B79" s="136" t="str">
        <f t="shared" si="3"/>
        <v>niedziela</v>
      </c>
      <c r="C79" s="99">
        <v>0.33333333333333331</v>
      </c>
      <c r="D79" s="54" t="s">
        <v>31</v>
      </c>
      <c r="E79" s="105">
        <v>0.43402777777777773</v>
      </c>
      <c r="F79" s="93" t="s">
        <v>49</v>
      </c>
      <c r="G79" s="204"/>
      <c r="H79" s="61" t="s">
        <v>40</v>
      </c>
      <c r="I79" s="67" t="s">
        <v>86</v>
      </c>
      <c r="J79" s="78">
        <v>3</v>
      </c>
      <c r="K79" s="17"/>
      <c r="L79" s="17"/>
      <c r="M79" s="17"/>
      <c r="N79" s="17"/>
      <c r="O79" s="17"/>
      <c r="P79" s="17"/>
      <c r="Q79" s="17"/>
    </row>
    <row r="80" spans="1:18" s="33" customFormat="1" ht="12.75" customHeight="1">
      <c r="A80" s="123">
        <v>46005</v>
      </c>
      <c r="B80" s="136" t="str">
        <f t="shared" si="3"/>
        <v>niedziela</v>
      </c>
      <c r="C80" s="100">
        <v>0.44097222222222227</v>
      </c>
      <c r="D80" s="49" t="s">
        <v>31</v>
      </c>
      <c r="E80" s="106">
        <v>0.54166666666666663</v>
      </c>
      <c r="F80" s="93" t="s">
        <v>53</v>
      </c>
      <c r="G80" s="204"/>
      <c r="H80" s="74" t="s">
        <v>55</v>
      </c>
      <c r="I80" s="186" t="s">
        <v>85</v>
      </c>
      <c r="J80" s="78">
        <v>3</v>
      </c>
      <c r="K80" s="17"/>
      <c r="L80" s="17"/>
      <c r="M80" s="17"/>
      <c r="N80" s="17"/>
      <c r="O80" s="17"/>
      <c r="P80" s="17"/>
      <c r="Q80" s="17"/>
    </row>
    <row r="81" spans="1:17" s="33" customFormat="1" ht="12.75" customHeight="1">
      <c r="A81" s="123">
        <v>46005</v>
      </c>
      <c r="B81" s="136" t="str">
        <f t="shared" si="3"/>
        <v>niedziela</v>
      </c>
      <c r="C81" s="100">
        <v>0.5625</v>
      </c>
      <c r="D81" s="49" t="s">
        <v>31</v>
      </c>
      <c r="E81" s="106">
        <v>0.66319444444444442</v>
      </c>
      <c r="F81" s="93" t="s">
        <v>51</v>
      </c>
      <c r="G81" s="205"/>
      <c r="H81" s="61" t="s">
        <v>42</v>
      </c>
      <c r="I81" s="67" t="s">
        <v>86</v>
      </c>
      <c r="J81" s="78">
        <v>3</v>
      </c>
      <c r="K81" s="17"/>
      <c r="L81" s="17"/>
      <c r="M81" s="17"/>
      <c r="N81" s="17"/>
      <c r="O81" s="17"/>
      <c r="P81" s="17"/>
      <c r="Q81" s="17"/>
    </row>
    <row r="82" spans="1:17" s="33" customFormat="1" ht="12.75" customHeight="1">
      <c r="A82" s="123">
        <v>46005</v>
      </c>
      <c r="B82" s="136" t="str">
        <f t="shared" si="3"/>
        <v>niedziela</v>
      </c>
      <c r="C82" s="100">
        <v>0.67013888888888884</v>
      </c>
      <c r="D82" s="49" t="s">
        <v>31</v>
      </c>
      <c r="E82" s="106">
        <v>0.77083333333333337</v>
      </c>
      <c r="F82" s="77" t="s">
        <v>46</v>
      </c>
      <c r="G82" s="204"/>
      <c r="H82" s="61" t="s">
        <v>47</v>
      </c>
      <c r="I82" s="67">
        <v>209</v>
      </c>
      <c r="J82" s="78">
        <v>3</v>
      </c>
      <c r="K82" s="31"/>
      <c r="L82" s="17"/>
      <c r="M82" s="17"/>
      <c r="N82" s="17"/>
      <c r="O82" s="17"/>
      <c r="P82" s="17"/>
      <c r="Q82" s="17"/>
    </row>
    <row r="83" spans="1:17" s="33" customFormat="1" ht="12.75" customHeight="1" thickBot="1">
      <c r="A83" s="123">
        <v>46005</v>
      </c>
      <c r="B83" s="137" t="str">
        <f t="shared" si="3"/>
        <v>niedziela</v>
      </c>
      <c r="C83" s="101">
        <v>0.77777777777777779</v>
      </c>
      <c r="D83" s="52" t="s">
        <v>31</v>
      </c>
      <c r="E83" s="107">
        <v>0.87847222222222221</v>
      </c>
      <c r="F83" s="169" t="s">
        <v>58</v>
      </c>
      <c r="G83" s="209"/>
      <c r="H83" s="65" t="s">
        <v>65</v>
      </c>
      <c r="I83" s="281">
        <v>305</v>
      </c>
      <c r="J83" s="80">
        <v>3</v>
      </c>
      <c r="K83" s="17"/>
      <c r="L83" s="17"/>
      <c r="M83" s="17"/>
      <c r="N83" s="17"/>
      <c r="O83" s="17"/>
      <c r="P83" s="17"/>
      <c r="Q83" s="17"/>
    </row>
    <row r="84" spans="1:17" s="33" customFormat="1" ht="12.75" customHeight="1" thickBot="1">
      <c r="A84" s="199">
        <v>45667</v>
      </c>
      <c r="B84" s="200" t="str">
        <f t="shared" si="3"/>
        <v>piątek</v>
      </c>
      <c r="C84" s="196">
        <v>0.70833333333333337</v>
      </c>
      <c r="D84" s="197" t="s">
        <v>31</v>
      </c>
      <c r="E84" s="196">
        <v>0.80902777777777779</v>
      </c>
      <c r="F84" s="93" t="s">
        <v>56</v>
      </c>
      <c r="G84" s="262"/>
      <c r="H84" s="181" t="s">
        <v>42</v>
      </c>
      <c r="I84" s="203" t="s">
        <v>73</v>
      </c>
      <c r="J84" s="88">
        <v>3</v>
      </c>
      <c r="K84" s="31"/>
      <c r="L84" s="17"/>
      <c r="M84" s="17"/>
      <c r="N84" s="17"/>
      <c r="O84" s="17"/>
      <c r="P84" s="17"/>
      <c r="Q84" s="17"/>
    </row>
    <row r="85" spans="1:17" s="33" customFormat="1" ht="12.75" customHeight="1">
      <c r="A85" s="127">
        <v>46032</v>
      </c>
      <c r="B85" s="134" t="s">
        <v>36</v>
      </c>
      <c r="C85" s="99">
        <v>0.33333333333333331</v>
      </c>
      <c r="D85" s="54" t="s">
        <v>31</v>
      </c>
      <c r="E85" s="105">
        <v>0.43402777777777773</v>
      </c>
      <c r="F85" s="192" t="s">
        <v>59</v>
      </c>
      <c r="G85" s="73"/>
      <c r="H85" s="153" t="s">
        <v>74</v>
      </c>
      <c r="I85" s="189" t="s">
        <v>73</v>
      </c>
      <c r="J85" s="79">
        <v>3</v>
      </c>
      <c r="K85" s="17"/>
      <c r="L85" s="17"/>
      <c r="M85" s="17"/>
      <c r="N85" s="17"/>
      <c r="O85" s="17"/>
      <c r="P85" s="17"/>
      <c r="Q85" s="17"/>
    </row>
    <row r="86" spans="1:17" s="33" customFormat="1" ht="12.75" customHeight="1">
      <c r="A86" s="129">
        <v>46032</v>
      </c>
      <c r="B86" s="136" t="s">
        <v>36</v>
      </c>
      <c r="C86" s="100">
        <v>0.44097222222222227</v>
      </c>
      <c r="D86" s="49" t="s">
        <v>31</v>
      </c>
      <c r="E86" s="106">
        <v>0.54166666666666663</v>
      </c>
      <c r="F86" s="93" t="s">
        <v>52</v>
      </c>
      <c r="G86" s="46"/>
      <c r="H86" s="72" t="s">
        <v>55</v>
      </c>
      <c r="I86" s="67" t="s">
        <v>73</v>
      </c>
      <c r="J86" s="78">
        <v>3</v>
      </c>
      <c r="K86" s="17"/>
      <c r="L86" s="17"/>
      <c r="M86" s="17"/>
      <c r="N86" s="17"/>
      <c r="O86" s="17"/>
      <c r="P86" s="17"/>
      <c r="Q86" s="17"/>
    </row>
    <row r="87" spans="1:17" s="33" customFormat="1" ht="12.75" customHeight="1">
      <c r="A87" s="129">
        <v>46032</v>
      </c>
      <c r="B87" s="136" t="s">
        <v>36</v>
      </c>
      <c r="C87" s="100">
        <v>0.5625</v>
      </c>
      <c r="D87" s="49" t="s">
        <v>31</v>
      </c>
      <c r="E87" s="106">
        <v>0.66319444444444442</v>
      </c>
      <c r="F87" s="93" t="s">
        <v>45</v>
      </c>
      <c r="G87" s="46"/>
      <c r="H87" s="66" t="s">
        <v>42</v>
      </c>
      <c r="I87" s="67" t="s">
        <v>73</v>
      </c>
      <c r="J87" s="78">
        <v>3</v>
      </c>
      <c r="K87" s="17"/>
      <c r="L87" s="17"/>
      <c r="M87" s="17"/>
      <c r="N87" s="17"/>
      <c r="O87" s="17"/>
      <c r="P87" s="17"/>
      <c r="Q87" s="17"/>
    </row>
    <row r="88" spans="1:17" s="33" customFormat="1" ht="12.75" customHeight="1">
      <c r="A88" s="129">
        <v>46032</v>
      </c>
      <c r="B88" s="136" t="s">
        <v>36</v>
      </c>
      <c r="C88" s="100">
        <v>0.67013888888888884</v>
      </c>
      <c r="D88" s="49" t="s">
        <v>31</v>
      </c>
      <c r="E88" s="106">
        <v>0.77083333333333337</v>
      </c>
      <c r="F88" s="294" t="s">
        <v>70</v>
      </c>
      <c r="G88" s="296"/>
      <c r="H88" s="293" t="s">
        <v>69</v>
      </c>
      <c r="I88" s="279" t="s">
        <v>73</v>
      </c>
      <c r="J88" s="295">
        <v>3</v>
      </c>
      <c r="K88" s="31"/>
      <c r="L88" s="17"/>
      <c r="M88" s="17"/>
      <c r="N88" s="17"/>
      <c r="O88" s="17"/>
      <c r="P88" s="17"/>
      <c r="Q88" s="17"/>
    </row>
    <row r="89" spans="1:17" s="33" customFormat="1" ht="12.75" customHeight="1" thickBot="1">
      <c r="A89" s="130">
        <v>46032</v>
      </c>
      <c r="B89" s="137" t="s">
        <v>36</v>
      </c>
      <c r="C89" s="101">
        <v>0.77777777777777779</v>
      </c>
      <c r="D89" s="52" t="s">
        <v>31</v>
      </c>
      <c r="E89" s="107">
        <v>0.87847222222222221</v>
      </c>
      <c r="F89" s="81" t="s">
        <v>56</v>
      </c>
      <c r="G89" s="193"/>
      <c r="H89" s="158" t="s">
        <v>42</v>
      </c>
      <c r="I89" s="185" t="s">
        <v>73</v>
      </c>
      <c r="J89" s="80">
        <v>3</v>
      </c>
      <c r="K89" s="17"/>
      <c r="L89" s="17"/>
      <c r="M89" s="17"/>
      <c r="N89" s="17"/>
      <c r="O89" s="17"/>
      <c r="P89" s="17"/>
      <c r="Q89" s="17"/>
    </row>
    <row r="90" spans="1:17" s="33" customFormat="1" ht="12.75" customHeight="1">
      <c r="A90" s="127">
        <v>46033</v>
      </c>
      <c r="B90" s="134" t="s">
        <v>35</v>
      </c>
      <c r="C90" s="99">
        <v>0.33333333333333331</v>
      </c>
      <c r="D90" s="54" t="s">
        <v>31</v>
      </c>
      <c r="E90" s="105">
        <v>0.43402777777777773</v>
      </c>
      <c r="F90" s="91" t="s">
        <v>45</v>
      </c>
      <c r="G90" s="63"/>
      <c r="H90" s="61" t="s">
        <v>42</v>
      </c>
      <c r="I90" s="67" t="s">
        <v>73</v>
      </c>
      <c r="J90" s="48">
        <v>3</v>
      </c>
      <c r="K90" s="17"/>
      <c r="L90" s="17"/>
      <c r="M90" s="17"/>
      <c r="N90" s="17"/>
      <c r="O90" s="17"/>
      <c r="P90" s="17"/>
      <c r="Q90" s="17"/>
    </row>
    <row r="91" spans="1:17" s="33" customFormat="1" ht="12.75" customHeight="1">
      <c r="A91" s="129">
        <v>46033</v>
      </c>
      <c r="B91" s="136" t="s">
        <v>35</v>
      </c>
      <c r="C91" s="100">
        <v>0.44097222222222227</v>
      </c>
      <c r="D91" s="49" t="s">
        <v>31</v>
      </c>
      <c r="E91" s="106">
        <v>0.54166666666666663</v>
      </c>
      <c r="F91" s="91" t="s">
        <v>50</v>
      </c>
      <c r="G91" s="63"/>
      <c r="H91" s="61" t="s">
        <v>42</v>
      </c>
      <c r="I91" s="67" t="s">
        <v>73</v>
      </c>
      <c r="J91" s="48">
        <v>3</v>
      </c>
      <c r="K91" s="17"/>
      <c r="L91" s="17"/>
      <c r="M91" s="17"/>
      <c r="N91" s="17"/>
      <c r="O91" s="17"/>
      <c r="P91" s="17"/>
      <c r="Q91" s="17"/>
    </row>
    <row r="92" spans="1:17" s="33" customFormat="1" ht="12.75" customHeight="1">
      <c r="A92" s="235">
        <v>46033</v>
      </c>
      <c r="B92" s="236" t="s">
        <v>35</v>
      </c>
      <c r="C92" s="237">
        <v>0.5625</v>
      </c>
      <c r="D92" s="238" t="s">
        <v>31</v>
      </c>
      <c r="E92" s="239">
        <v>0.66319444444444442</v>
      </c>
      <c r="F92" s="91" t="s">
        <v>52</v>
      </c>
      <c r="G92" s="223"/>
      <c r="H92" s="91" t="s">
        <v>55</v>
      </c>
      <c r="I92" s="279" t="s">
        <v>73</v>
      </c>
      <c r="J92" s="94">
        <v>3</v>
      </c>
      <c r="K92" s="31"/>
      <c r="L92" s="17"/>
      <c r="M92" s="17"/>
      <c r="N92" s="17"/>
      <c r="O92" s="17"/>
      <c r="P92" s="17"/>
      <c r="Q92" s="17"/>
    </row>
    <row r="93" spans="1:17" s="33" customFormat="1" ht="12.75" customHeight="1">
      <c r="A93" s="235">
        <v>46033</v>
      </c>
      <c r="B93" s="236" t="s">
        <v>35</v>
      </c>
      <c r="C93" s="237">
        <v>0.67013888888888884</v>
      </c>
      <c r="D93" s="238" t="s">
        <v>31</v>
      </c>
      <c r="E93" s="239">
        <v>0.77083333333333337</v>
      </c>
      <c r="F93" s="222"/>
      <c r="H93" s="222"/>
      <c r="I93" s="287"/>
      <c r="J93" s="222"/>
      <c r="K93" s="17"/>
      <c r="L93" s="17"/>
      <c r="M93" s="17"/>
      <c r="N93" s="17"/>
      <c r="O93" s="17"/>
      <c r="P93" s="17"/>
      <c r="Q93" s="17"/>
    </row>
    <row r="94" spans="1:17" s="33" customFormat="1" ht="12.75" customHeight="1" thickBot="1">
      <c r="A94" s="242">
        <v>46033</v>
      </c>
      <c r="B94" s="243" t="s">
        <v>35</v>
      </c>
      <c r="C94" s="244">
        <v>0.77777777777777779</v>
      </c>
      <c r="D94" s="245" t="s">
        <v>31</v>
      </c>
      <c r="E94" s="246">
        <v>0.87847222222222221</v>
      </c>
      <c r="F94" s="187"/>
      <c r="G94" s="224"/>
      <c r="H94" s="187"/>
      <c r="I94" s="190"/>
      <c r="J94" s="95"/>
      <c r="K94" s="17"/>
      <c r="L94" s="17"/>
      <c r="M94" s="17"/>
      <c r="N94" s="17"/>
      <c r="O94" s="17"/>
      <c r="P94" s="17"/>
      <c r="Q94" s="17"/>
    </row>
    <row r="95" spans="1:17" s="33" customFormat="1" ht="12.75" customHeight="1" thickBot="1">
      <c r="A95" s="247"/>
      <c r="B95" s="248"/>
      <c r="C95" s="227"/>
      <c r="D95" s="228"/>
      <c r="E95" s="277"/>
      <c r="F95" s="187"/>
      <c r="G95" s="278"/>
      <c r="H95" s="249"/>
      <c r="I95" s="288"/>
      <c r="J95" s="250"/>
      <c r="K95" s="17"/>
      <c r="L95" s="17"/>
      <c r="M95" s="17"/>
      <c r="N95" s="17"/>
      <c r="O95" s="17"/>
      <c r="P95" s="17"/>
      <c r="Q95" s="17"/>
    </row>
    <row r="96" spans="1:17" s="33" customFormat="1" ht="12.75" customHeight="1">
      <c r="A96" s="251">
        <v>46039</v>
      </c>
      <c r="B96" s="236" t="str">
        <f t="shared" si="3"/>
        <v>sobota</v>
      </c>
      <c r="C96" s="237">
        <v>0.33333333333333331</v>
      </c>
      <c r="D96" s="238" t="s">
        <v>31</v>
      </c>
      <c r="E96" s="239">
        <v>0.43402777777777773</v>
      </c>
      <c r="F96" s="89" t="s">
        <v>62</v>
      </c>
      <c r="G96" s="252"/>
      <c r="H96" s="253" t="s">
        <v>77</v>
      </c>
      <c r="I96" s="289" t="s">
        <v>84</v>
      </c>
      <c r="J96" s="254">
        <v>3</v>
      </c>
      <c r="K96" s="31"/>
      <c r="L96" s="17"/>
      <c r="M96" s="17"/>
      <c r="N96" s="17"/>
      <c r="O96" s="17"/>
      <c r="P96" s="17"/>
      <c r="Q96" s="17"/>
    </row>
    <row r="97" spans="1:17" s="33" customFormat="1" ht="12.75" customHeight="1">
      <c r="A97" s="235">
        <v>46039</v>
      </c>
      <c r="B97" s="236" t="str">
        <f t="shared" si="3"/>
        <v>sobota</v>
      </c>
      <c r="C97" s="237">
        <v>0.44097222222222227</v>
      </c>
      <c r="D97" s="238" t="s">
        <v>31</v>
      </c>
      <c r="E97" s="239">
        <v>0.54166666666666663</v>
      </c>
      <c r="F97" s="91" t="s">
        <v>57</v>
      </c>
      <c r="G97" s="223"/>
      <c r="H97" s="255" t="s">
        <v>81</v>
      </c>
      <c r="I97" s="279" t="s">
        <v>89</v>
      </c>
      <c r="J97" s="88">
        <v>3</v>
      </c>
      <c r="K97" s="17"/>
      <c r="L97" s="17"/>
      <c r="M97" s="17"/>
      <c r="N97" s="17"/>
      <c r="O97" s="17"/>
      <c r="P97" s="17"/>
      <c r="Q97" s="17"/>
    </row>
    <row r="98" spans="1:17" s="33" customFormat="1" ht="12.75" customHeight="1">
      <c r="A98" s="235">
        <v>46039</v>
      </c>
      <c r="B98" s="236" t="str">
        <f t="shared" si="3"/>
        <v>sobota</v>
      </c>
      <c r="C98" s="237">
        <v>0.5625</v>
      </c>
      <c r="D98" s="238" t="s">
        <v>31</v>
      </c>
      <c r="E98" s="239">
        <v>0.66319444444444442</v>
      </c>
      <c r="F98" s="91" t="s">
        <v>51</v>
      </c>
      <c r="G98" s="256"/>
      <c r="H98" s="91" t="s">
        <v>42</v>
      </c>
      <c r="I98" s="203" t="s">
        <v>86</v>
      </c>
      <c r="J98" s="88">
        <v>3</v>
      </c>
      <c r="K98" s="17"/>
      <c r="L98" s="17"/>
      <c r="M98" s="17"/>
      <c r="N98" s="17"/>
      <c r="O98" s="17"/>
      <c r="P98" s="17"/>
      <c r="Q98" s="17"/>
    </row>
    <row r="99" spans="1:17" s="33" customFormat="1" ht="12.75" customHeight="1">
      <c r="A99" s="235">
        <v>46039</v>
      </c>
      <c r="B99" s="236" t="str">
        <f t="shared" si="3"/>
        <v>sobota</v>
      </c>
      <c r="C99" s="237">
        <v>0.67013888888888884</v>
      </c>
      <c r="D99" s="238" t="s">
        <v>31</v>
      </c>
      <c r="E99" s="239">
        <v>0.77083333333333337</v>
      </c>
      <c r="F99" s="91" t="s">
        <v>53</v>
      </c>
      <c r="G99" s="223"/>
      <c r="H99" s="255" t="s">
        <v>55</v>
      </c>
      <c r="I99" s="279" t="s">
        <v>85</v>
      </c>
      <c r="J99" s="88">
        <v>3</v>
      </c>
      <c r="K99" s="17"/>
      <c r="L99" s="17"/>
      <c r="M99" s="17"/>
      <c r="N99" s="17"/>
      <c r="O99" s="17"/>
      <c r="P99" s="17"/>
      <c r="Q99" s="17"/>
    </row>
    <row r="100" spans="1:17" s="33" customFormat="1" ht="12.75" customHeight="1" thickBot="1">
      <c r="A100" s="242">
        <v>46039</v>
      </c>
      <c r="B100" s="243" t="str">
        <f t="shared" si="3"/>
        <v>sobota</v>
      </c>
      <c r="C100" s="244">
        <v>0.77777777777777779</v>
      </c>
      <c r="D100" s="245" t="s">
        <v>31</v>
      </c>
      <c r="E100" s="246">
        <v>0.87847222222222221</v>
      </c>
      <c r="F100" s="91" t="s">
        <v>46</v>
      </c>
      <c r="G100" s="224"/>
      <c r="H100" s="187" t="s">
        <v>47</v>
      </c>
      <c r="I100" s="190"/>
      <c r="J100" s="208">
        <v>3</v>
      </c>
      <c r="K100" s="31"/>
      <c r="L100" s="17"/>
      <c r="M100" s="17"/>
      <c r="N100" s="17"/>
      <c r="O100" s="17"/>
      <c r="P100" s="17"/>
      <c r="Q100" s="17"/>
    </row>
    <row r="101" spans="1:17" s="33" customFormat="1" ht="12.75" customHeight="1">
      <c r="A101" s="251">
        <v>46040</v>
      </c>
      <c r="B101" s="236" t="str">
        <f t="shared" si="3"/>
        <v>niedziela</v>
      </c>
      <c r="C101" s="257">
        <v>0.33333333333333331</v>
      </c>
      <c r="D101" s="258" t="s">
        <v>31</v>
      </c>
      <c r="E101" s="259">
        <v>0.43402777777777773</v>
      </c>
      <c r="F101" s="89" t="s">
        <v>60</v>
      </c>
      <c r="G101" s="260"/>
      <c r="H101" s="261" t="s">
        <v>74</v>
      </c>
      <c r="I101" s="279" t="s">
        <v>83</v>
      </c>
      <c r="J101" s="88">
        <v>3</v>
      </c>
      <c r="K101" s="17"/>
      <c r="L101" s="17"/>
      <c r="M101" s="17"/>
      <c r="N101" s="17"/>
      <c r="O101" s="17"/>
      <c r="P101" s="17"/>
      <c r="Q101" s="17"/>
    </row>
    <row r="102" spans="1:17" s="17" customFormat="1" ht="12.75">
      <c r="A102" s="235">
        <v>46040</v>
      </c>
      <c r="B102" s="236" t="str">
        <f t="shared" si="3"/>
        <v>niedziela</v>
      </c>
      <c r="C102" s="237">
        <v>0.44097222222222227</v>
      </c>
      <c r="D102" s="238" t="s">
        <v>31</v>
      </c>
      <c r="E102" s="239">
        <v>0.54166666666666663</v>
      </c>
      <c r="F102" s="90" t="s">
        <v>58</v>
      </c>
      <c r="G102" s="262"/>
      <c r="H102" s="261" t="s">
        <v>65</v>
      </c>
      <c r="I102" s="203">
        <v>209</v>
      </c>
      <c r="J102" s="88">
        <v>3</v>
      </c>
      <c r="K102" s="31"/>
    </row>
    <row r="103" spans="1:17" s="17" customFormat="1" ht="12.75">
      <c r="A103" s="235">
        <v>46040</v>
      </c>
      <c r="B103" s="236" t="str">
        <f t="shared" si="3"/>
        <v>niedziela</v>
      </c>
      <c r="C103" s="237">
        <v>0.5625</v>
      </c>
      <c r="D103" s="238" t="s">
        <v>31</v>
      </c>
      <c r="E103" s="239">
        <v>0.66319444444444442</v>
      </c>
      <c r="F103" s="90" t="s">
        <v>63</v>
      </c>
      <c r="G103" s="240"/>
      <c r="H103" s="241"/>
      <c r="I103" s="279"/>
      <c r="J103" s="88">
        <v>3</v>
      </c>
    </row>
    <row r="104" spans="1:17" s="17" customFormat="1" ht="12.75">
      <c r="A104" s="235">
        <v>46040</v>
      </c>
      <c r="B104" s="236" t="str">
        <f t="shared" si="3"/>
        <v>niedziela</v>
      </c>
      <c r="C104" s="237">
        <v>0.67013888888888884</v>
      </c>
      <c r="D104" s="238" t="s">
        <v>31</v>
      </c>
      <c r="E104" s="239">
        <v>0.77083333333333337</v>
      </c>
      <c r="F104" s="91" t="s">
        <v>46</v>
      </c>
      <c r="G104" s="86"/>
      <c r="H104" s="261" t="s">
        <v>47</v>
      </c>
      <c r="I104" s="203">
        <v>209</v>
      </c>
      <c r="J104" s="88">
        <v>3</v>
      </c>
    </row>
    <row r="105" spans="1:17" s="17" customFormat="1" ht="13.5" thickBot="1">
      <c r="A105" s="242">
        <v>46040</v>
      </c>
      <c r="B105" s="263" t="str">
        <f t="shared" si="3"/>
        <v>niedziela</v>
      </c>
      <c r="C105" s="244">
        <v>0.77777777777777779</v>
      </c>
      <c r="D105" s="245" t="s">
        <v>31</v>
      </c>
      <c r="E105" s="246">
        <v>0.87847222222222221</v>
      </c>
      <c r="F105" s="264"/>
      <c r="G105" s="265"/>
      <c r="H105" s="266"/>
      <c r="I105" s="190"/>
      <c r="J105" s="208"/>
    </row>
    <row r="106" spans="1:17" s="17" customFormat="1" ht="13.5" thickBot="1">
      <c r="A106" s="267"/>
      <c r="B106" s="268"/>
      <c r="C106" s="269"/>
      <c r="D106" s="270"/>
      <c r="E106" s="269"/>
      <c r="F106" s="93"/>
      <c r="G106" s="86"/>
      <c r="H106" s="261"/>
      <c r="I106" s="279"/>
      <c r="J106" s="94"/>
    </row>
    <row r="107" spans="1:17" s="17" customFormat="1" ht="12.75">
      <c r="A107" s="127">
        <v>46053</v>
      </c>
      <c r="B107" s="138" t="str">
        <f t="shared" si="3"/>
        <v>sobota</v>
      </c>
      <c r="C107" s="99">
        <v>0.33333333333333331</v>
      </c>
      <c r="D107" s="54" t="s">
        <v>31</v>
      </c>
      <c r="E107" s="105">
        <v>0.43402777777777773</v>
      </c>
      <c r="F107" s="183" t="s">
        <v>57</v>
      </c>
      <c r="G107" s="96"/>
      <c r="H107" s="83" t="s">
        <v>81</v>
      </c>
      <c r="I107" s="189" t="s">
        <v>90</v>
      </c>
      <c r="J107" s="79">
        <v>3</v>
      </c>
    </row>
    <row r="108" spans="1:17" s="17" customFormat="1" ht="12.75">
      <c r="A108" s="129">
        <v>46053</v>
      </c>
      <c r="B108" s="136" t="str">
        <f t="shared" si="3"/>
        <v>sobota</v>
      </c>
      <c r="C108" s="100">
        <v>0.44097222222222227</v>
      </c>
      <c r="D108" s="49" t="s">
        <v>31</v>
      </c>
      <c r="E108" s="106">
        <v>0.54166666666666663</v>
      </c>
      <c r="F108" s="93" t="s">
        <v>49</v>
      </c>
      <c r="G108" s="204"/>
      <c r="H108" s="77" t="s">
        <v>40</v>
      </c>
      <c r="I108" s="67">
        <v>214</v>
      </c>
      <c r="J108" s="78">
        <v>3</v>
      </c>
    </row>
    <row r="109" spans="1:17" s="17" customFormat="1" ht="12.75">
      <c r="A109" s="129">
        <v>46053</v>
      </c>
      <c r="B109" s="136" t="str">
        <f t="shared" si="3"/>
        <v>sobota</v>
      </c>
      <c r="C109" s="100">
        <v>0.5625</v>
      </c>
      <c r="D109" s="49" t="s">
        <v>31</v>
      </c>
      <c r="E109" s="106">
        <v>0.66319444444444442</v>
      </c>
      <c r="F109" s="93" t="s">
        <v>53</v>
      </c>
      <c r="G109" s="204"/>
      <c r="H109" s="82" t="s">
        <v>55</v>
      </c>
      <c r="I109" s="186" t="s">
        <v>85</v>
      </c>
      <c r="J109" s="78">
        <v>3</v>
      </c>
      <c r="K109" s="31"/>
    </row>
    <row r="110" spans="1:17" s="17" customFormat="1" ht="12.75">
      <c r="A110" s="129">
        <v>46053</v>
      </c>
      <c r="B110" s="136" t="str">
        <f t="shared" si="3"/>
        <v>sobota</v>
      </c>
      <c r="C110" s="100">
        <v>0.67013888888888884</v>
      </c>
      <c r="D110" s="49" t="s">
        <v>31</v>
      </c>
      <c r="E110" s="106">
        <v>0.77083333333333337</v>
      </c>
      <c r="F110" s="164" t="s">
        <v>58</v>
      </c>
      <c r="G110" s="205"/>
      <c r="H110" s="77" t="s">
        <v>65</v>
      </c>
      <c r="I110" s="186">
        <v>305</v>
      </c>
      <c r="J110" s="78">
        <v>3</v>
      </c>
    </row>
    <row r="111" spans="1:17" s="17" customFormat="1" ht="13.5" thickBot="1">
      <c r="A111" s="130">
        <v>46053</v>
      </c>
      <c r="B111" s="136" t="str">
        <f t="shared" si="3"/>
        <v>sobota</v>
      </c>
      <c r="C111" s="101">
        <v>0.77777777777777779</v>
      </c>
      <c r="D111" s="52" t="s">
        <v>31</v>
      </c>
      <c r="E111" s="107">
        <v>0.87847222222222221</v>
      </c>
      <c r="F111" s="81" t="s">
        <v>46</v>
      </c>
      <c r="G111" s="206"/>
      <c r="H111" s="81" t="s">
        <v>47</v>
      </c>
      <c r="I111" s="185">
        <v>209</v>
      </c>
      <c r="J111" s="80">
        <v>3</v>
      </c>
      <c r="K111" s="31"/>
    </row>
    <row r="112" spans="1:17" s="17" customFormat="1" ht="12.75">
      <c r="A112" s="149"/>
      <c r="B112" s="150"/>
      <c r="C112" s="151"/>
      <c r="D112" s="152"/>
      <c r="E112" s="159"/>
      <c r="F112" s="153" t="s">
        <v>52</v>
      </c>
      <c r="G112" s="42"/>
      <c r="H112" s="60" t="s">
        <v>55</v>
      </c>
      <c r="I112" s="290" t="s">
        <v>41</v>
      </c>
      <c r="J112" s="79">
        <v>9</v>
      </c>
      <c r="K112" s="31"/>
    </row>
    <row r="113" spans="1:11" s="17" customFormat="1" ht="12.75">
      <c r="A113" s="154"/>
      <c r="B113" s="147"/>
      <c r="C113" s="148"/>
      <c r="D113" s="75"/>
      <c r="E113" s="160"/>
      <c r="F113" s="66" t="s">
        <v>53</v>
      </c>
      <c r="G113" s="46"/>
      <c r="H113" s="61" t="s">
        <v>55</v>
      </c>
      <c r="I113" s="291" t="s">
        <v>41</v>
      </c>
      <c r="J113" s="78">
        <v>9</v>
      </c>
      <c r="K113" s="31"/>
    </row>
    <row r="114" spans="1:11" s="17" customFormat="1" ht="13.5" thickBot="1">
      <c r="A114" s="155"/>
      <c r="B114" s="156"/>
      <c r="C114" s="157"/>
      <c r="D114" s="76"/>
      <c r="E114" s="161"/>
      <c r="F114" s="178"/>
      <c r="G114" s="51"/>
      <c r="H114" s="68"/>
      <c r="I114" s="185"/>
      <c r="J114" s="80"/>
    </row>
    <row r="115" spans="1:11" s="17" customFormat="1" ht="13.5" thickBot="1">
      <c r="A115" s="55"/>
      <c r="B115" s="55"/>
      <c r="C115" s="55"/>
      <c r="D115" s="55"/>
      <c r="E115" s="55"/>
      <c r="F115" s="55"/>
      <c r="G115" s="56"/>
      <c r="H115" s="57"/>
      <c r="I115" s="292"/>
      <c r="J115" s="177">
        <f>SUM(J8:J114)</f>
        <v>297</v>
      </c>
    </row>
    <row r="116" spans="1:11" s="17" customFormat="1" ht="12.75">
      <c r="A116" s="55"/>
      <c r="B116" s="55"/>
      <c r="C116" s="55"/>
      <c r="D116" s="55"/>
      <c r="E116" s="55"/>
      <c r="G116" s="18"/>
      <c r="H116" s="19"/>
      <c r="I116" s="20"/>
      <c r="J116" s="55"/>
    </row>
    <row r="117" spans="1:11" s="17" customFormat="1" ht="12.75">
      <c r="A117" s="55"/>
      <c r="B117" s="55"/>
      <c r="C117" s="55"/>
      <c r="D117" s="55"/>
      <c r="E117" s="55"/>
      <c r="F117" s="110" t="s">
        <v>32</v>
      </c>
      <c r="G117" s="117">
        <f>SUM(J8,J114)</f>
        <v>3</v>
      </c>
      <c r="H117" s="19"/>
      <c r="I117" s="20"/>
      <c r="J117" s="55"/>
    </row>
    <row r="118" spans="1:11" s="17" customFormat="1" ht="12.75">
      <c r="A118" s="55"/>
      <c r="B118" s="55"/>
      <c r="C118" s="55"/>
      <c r="D118" s="55"/>
      <c r="E118" s="55"/>
      <c r="G118" s="18"/>
      <c r="H118" s="19"/>
      <c r="I118" s="20"/>
      <c r="J118" s="55"/>
    </row>
    <row r="119" spans="1:11" s="17" customFormat="1" ht="13.5" thickBot="1">
      <c r="A119" s="55"/>
      <c r="B119" s="55"/>
      <c r="C119" s="55"/>
      <c r="D119" s="55"/>
      <c r="E119" s="55"/>
      <c r="G119" s="18"/>
      <c r="H119" s="19"/>
      <c r="I119" s="20"/>
      <c r="J119" s="55"/>
    </row>
    <row r="120" spans="1:11" s="17" customFormat="1" ht="12.75">
      <c r="A120" s="55"/>
      <c r="B120" s="55"/>
      <c r="C120" s="55"/>
      <c r="D120" s="55"/>
      <c r="E120" s="55"/>
      <c r="F120" s="219" t="s">
        <v>58</v>
      </c>
      <c r="G120" s="86">
        <f t="shared" ref="G120:G137" si="4">SUMIF($F$8:$F$114,F120,$J$8:$J$114)</f>
        <v>27</v>
      </c>
      <c r="H120" s="139"/>
      <c r="I120" s="118">
        <v>27</v>
      </c>
      <c r="J120" s="55"/>
      <c r="K120" s="17" t="s">
        <v>65</v>
      </c>
    </row>
    <row r="121" spans="1:11" s="17" customFormat="1" ht="12.75">
      <c r="A121" s="55"/>
      <c r="B121" s="55"/>
      <c r="C121" s="55"/>
      <c r="D121" s="55"/>
      <c r="E121" s="55"/>
      <c r="F121" s="179" t="s">
        <v>59</v>
      </c>
      <c r="G121" s="86">
        <f t="shared" si="4"/>
        <v>18</v>
      </c>
      <c r="H121" s="140"/>
      <c r="I121" s="119">
        <v>18</v>
      </c>
      <c r="J121" s="55"/>
      <c r="K121" s="17" t="s">
        <v>68</v>
      </c>
    </row>
    <row r="122" spans="1:11" s="17" customFormat="1" ht="12.75">
      <c r="A122" s="55"/>
      <c r="B122" s="55"/>
      <c r="C122" s="55"/>
      <c r="D122" s="55"/>
      <c r="E122" s="55"/>
      <c r="F122" s="179" t="s">
        <v>60</v>
      </c>
      <c r="G122" s="86">
        <f t="shared" si="4"/>
        <v>18</v>
      </c>
      <c r="H122" s="141"/>
      <c r="I122" s="119">
        <v>18</v>
      </c>
      <c r="J122" s="55"/>
      <c r="K122" s="17" t="s">
        <v>68</v>
      </c>
    </row>
    <row r="123" spans="1:11" s="17" customFormat="1" ht="12.75">
      <c r="A123" s="55"/>
      <c r="B123" s="55"/>
      <c r="C123" s="55"/>
      <c r="D123" s="55"/>
      <c r="E123" s="55"/>
      <c r="F123" s="179" t="s">
        <v>61</v>
      </c>
      <c r="G123" s="86">
        <f t="shared" si="4"/>
        <v>18</v>
      </c>
      <c r="H123" s="140"/>
      <c r="I123" s="119">
        <v>18</v>
      </c>
      <c r="J123" s="55"/>
      <c r="K123" s="17" t="s">
        <v>39</v>
      </c>
    </row>
    <row r="124" spans="1:11" s="17" customFormat="1" ht="12.75">
      <c r="A124" s="55"/>
      <c r="B124" s="55"/>
      <c r="C124" s="55"/>
      <c r="D124" s="55"/>
      <c r="E124" s="55"/>
      <c r="F124" s="179" t="s">
        <v>62</v>
      </c>
      <c r="G124" s="86">
        <f t="shared" si="4"/>
        <v>18</v>
      </c>
      <c r="H124" s="140"/>
      <c r="I124" s="119">
        <v>18</v>
      </c>
      <c r="J124" s="58"/>
      <c r="K124" s="17" t="s">
        <v>64</v>
      </c>
    </row>
    <row r="125" spans="1:11" s="17" customFormat="1" ht="12.75">
      <c r="A125" s="55"/>
      <c r="B125" s="55"/>
      <c r="C125" s="55"/>
      <c r="D125" s="55"/>
      <c r="E125" s="55"/>
      <c r="F125" s="179" t="s">
        <v>63</v>
      </c>
      <c r="G125" s="86">
        <f t="shared" si="4"/>
        <v>9</v>
      </c>
      <c r="H125" s="141"/>
      <c r="I125" s="119">
        <v>9</v>
      </c>
      <c r="J125" s="55"/>
    </row>
    <row r="126" spans="1:11" s="17" customFormat="1" ht="12.75">
      <c r="A126" s="55"/>
      <c r="B126" s="55"/>
      <c r="C126" s="55"/>
      <c r="D126" s="55"/>
      <c r="E126" s="55"/>
      <c r="F126" s="179"/>
      <c r="G126" s="86">
        <f t="shared" si="4"/>
        <v>0</v>
      </c>
      <c r="H126" s="142"/>
      <c r="I126" s="119"/>
      <c r="J126" s="55"/>
    </row>
    <row r="127" spans="1:11" s="17" customFormat="1" ht="12.75">
      <c r="A127" s="55"/>
      <c r="B127" s="55"/>
      <c r="C127" s="55"/>
      <c r="D127" s="55"/>
      <c r="E127" s="55"/>
      <c r="F127" s="180" t="s">
        <v>56</v>
      </c>
      <c r="G127" s="86">
        <f t="shared" si="4"/>
        <v>18</v>
      </c>
      <c r="H127" s="142"/>
      <c r="I127" s="119">
        <v>18</v>
      </c>
      <c r="J127" s="55"/>
      <c r="K127" s="17" t="s">
        <v>66</v>
      </c>
    </row>
    <row r="128" spans="1:11" s="17" customFormat="1" ht="12.75">
      <c r="A128" s="55"/>
      <c r="B128" s="55"/>
      <c r="C128" s="55"/>
      <c r="D128" s="55"/>
      <c r="E128" s="55"/>
      <c r="F128" s="180" t="s">
        <v>57</v>
      </c>
      <c r="G128" s="86">
        <f t="shared" si="4"/>
        <v>18</v>
      </c>
      <c r="H128" s="142"/>
      <c r="I128" s="119">
        <v>18</v>
      </c>
      <c r="J128" s="55"/>
      <c r="K128" s="17" t="s">
        <v>67</v>
      </c>
    </row>
    <row r="129" spans="1:11" s="17" customFormat="1" ht="12.75">
      <c r="A129" s="55"/>
      <c r="B129" s="55"/>
      <c r="C129" s="55"/>
      <c r="D129" s="55"/>
      <c r="E129" s="55"/>
      <c r="F129" s="180" t="s">
        <v>52</v>
      </c>
      <c r="G129" s="86">
        <f t="shared" si="4"/>
        <v>30</v>
      </c>
      <c r="H129" s="142"/>
      <c r="I129" s="119">
        <v>30</v>
      </c>
      <c r="J129" s="55"/>
      <c r="K129" s="17" t="s">
        <v>54</v>
      </c>
    </row>
    <row r="130" spans="1:11" s="17" customFormat="1" ht="12.75">
      <c r="A130" s="55"/>
      <c r="B130" s="55"/>
      <c r="C130" s="55"/>
      <c r="D130" s="55"/>
      <c r="E130" s="55"/>
      <c r="F130" s="180" t="s">
        <v>53</v>
      </c>
      <c r="G130" s="86">
        <f t="shared" si="4"/>
        <v>30</v>
      </c>
      <c r="H130" s="142"/>
      <c r="I130" s="119">
        <v>30</v>
      </c>
      <c r="J130" s="64"/>
      <c r="K130" s="17" t="s">
        <v>54</v>
      </c>
    </row>
    <row r="131" spans="1:11" s="17" customFormat="1" ht="12.75">
      <c r="A131" s="55"/>
      <c r="B131" s="55"/>
      <c r="C131" s="55"/>
      <c r="D131" s="55"/>
      <c r="E131" s="55"/>
      <c r="F131" s="180" t="s">
        <v>50</v>
      </c>
      <c r="G131" s="86">
        <f t="shared" si="4"/>
        <v>9</v>
      </c>
      <c r="H131" s="141"/>
      <c r="I131" s="119">
        <v>9</v>
      </c>
      <c r="J131" s="58"/>
      <c r="K131" s="17" t="s">
        <v>42</v>
      </c>
    </row>
    <row r="132" spans="1:11" s="17" customFormat="1" ht="12.75">
      <c r="A132" s="55"/>
      <c r="B132" s="55"/>
      <c r="C132" s="55"/>
      <c r="D132" s="55"/>
      <c r="E132" s="55"/>
      <c r="F132" s="180" t="s">
        <v>51</v>
      </c>
      <c r="G132" s="86">
        <f t="shared" si="4"/>
        <v>18</v>
      </c>
      <c r="H132" s="141"/>
      <c r="I132" s="112">
        <v>18</v>
      </c>
      <c r="J132" s="58"/>
      <c r="K132" s="17" t="s">
        <v>42</v>
      </c>
    </row>
    <row r="133" spans="1:11" s="17" customFormat="1" ht="12.75">
      <c r="A133" s="55"/>
      <c r="B133" s="55"/>
      <c r="C133" s="55"/>
      <c r="D133" s="55"/>
      <c r="E133" s="55"/>
      <c r="F133" s="180" t="s">
        <v>48</v>
      </c>
      <c r="G133" s="86">
        <f t="shared" si="4"/>
        <v>15</v>
      </c>
      <c r="H133" s="141"/>
      <c r="I133" s="112">
        <v>15</v>
      </c>
      <c r="J133" s="55"/>
      <c r="K133" s="17" t="s">
        <v>40</v>
      </c>
    </row>
    <row r="134" spans="1:11" s="17" customFormat="1" ht="12.75">
      <c r="A134" s="55"/>
      <c r="B134" s="55"/>
      <c r="C134" s="55"/>
      <c r="D134" s="55"/>
      <c r="E134" s="55"/>
      <c r="F134" s="180" t="s">
        <v>49</v>
      </c>
      <c r="G134" s="86">
        <f t="shared" si="4"/>
        <v>15</v>
      </c>
      <c r="H134" s="141"/>
      <c r="I134" s="112">
        <v>15</v>
      </c>
      <c r="J134" s="55"/>
      <c r="K134" s="17" t="s">
        <v>40</v>
      </c>
    </row>
    <row r="135" spans="1:11" s="17" customFormat="1" ht="12.75">
      <c r="A135" s="55"/>
      <c r="B135" s="55"/>
      <c r="C135" s="55"/>
      <c r="D135" s="55"/>
      <c r="E135" s="55"/>
      <c r="F135" s="180" t="s">
        <v>45</v>
      </c>
      <c r="G135" s="86">
        <f t="shared" si="4"/>
        <v>9</v>
      </c>
      <c r="H135" s="140"/>
      <c r="I135" s="112">
        <v>9</v>
      </c>
      <c r="J135" s="55"/>
      <c r="K135" s="17" t="s">
        <v>42</v>
      </c>
    </row>
    <row r="136" spans="1:11" s="17" customFormat="1" ht="12.75">
      <c r="A136" s="55"/>
      <c r="B136" s="55"/>
      <c r="C136" s="55"/>
      <c r="D136" s="55"/>
      <c r="E136" s="55"/>
      <c r="F136" s="180" t="s">
        <v>46</v>
      </c>
      <c r="G136" s="86">
        <f t="shared" si="4"/>
        <v>18</v>
      </c>
      <c r="H136" s="141"/>
      <c r="I136" s="112">
        <v>18</v>
      </c>
      <c r="J136" s="55"/>
      <c r="K136" s="17" t="s">
        <v>47</v>
      </c>
    </row>
    <row r="137" spans="1:11" s="17" customFormat="1" ht="18.75" customHeight="1" thickBot="1">
      <c r="A137" s="55"/>
      <c r="B137" s="55"/>
      <c r="C137" s="55"/>
      <c r="D137" s="55"/>
      <c r="E137" s="55"/>
      <c r="F137" s="220" t="s">
        <v>70</v>
      </c>
      <c r="G137" s="86">
        <f t="shared" si="4"/>
        <v>9</v>
      </c>
      <c r="H137" s="145"/>
      <c r="I137" s="146">
        <v>9</v>
      </c>
      <c r="J137" s="55"/>
      <c r="K137" s="17" t="s">
        <v>69</v>
      </c>
    </row>
    <row r="138" spans="1:11" s="17" customFormat="1" ht="13.5" thickBot="1">
      <c r="A138" s="55"/>
      <c r="B138" s="55"/>
      <c r="C138" s="55"/>
      <c r="D138" s="55"/>
      <c r="E138" s="55"/>
      <c r="F138" s="68"/>
      <c r="G138" s="143">
        <f>SUM(G120:G137)</f>
        <v>297</v>
      </c>
      <c r="H138" s="68"/>
      <c r="I138" s="144">
        <f>SUM(I120:I137)</f>
        <v>297</v>
      </c>
      <c r="J138" s="55"/>
    </row>
  </sheetData>
  <autoFilter ref="A7:J116">
    <filterColumn colId="2" showButton="0"/>
    <filterColumn colId="3" showButton="0"/>
  </autoFilter>
  <mergeCells count="2">
    <mergeCell ref="C7:E7"/>
    <mergeCell ref="I1:J1"/>
  </mergeCells>
  <pageMargins left="0.17007874015748004" right="0.17992125984252005" top="0.56377952755905514" bottom="1.1338582677165361" header="0.17007874015748004" footer="0.74015748031496098"/>
  <pageSetup paperSize="9" scale="53" fitToWidth="0" fitToHeight="0" orientation="portrait" r:id="rId1"/>
  <headerFooter alignWithMargins="0"/>
  <rowBreaks count="1" manualBreakCount="1">
    <brk id="90" max="15" man="1"/>
  </rowBreaks>
  <colBreaks count="1" manualBreakCount="1">
    <brk id="10" max="1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V sem IJiZP</vt:lpstr>
      <vt:lpstr>'V sem IJiZP'!Obszar_wydruku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Profesor</cp:lastModifiedBy>
  <cp:lastPrinted>2024-11-07T13:43:57Z</cp:lastPrinted>
  <dcterms:created xsi:type="dcterms:W3CDTF">2020-10-05T12:13:39Z</dcterms:created>
  <dcterms:modified xsi:type="dcterms:W3CDTF">2025-11-28T09:10:16Z</dcterms:modified>
</cp:coreProperties>
</file>